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cg365.sharepoint.com/sites/stingbert/Shared Documents/Vergabeakte IT-Infrastruktur/2. Design/2.8 Vergabeunterlagen (F)/"/>
    </mc:Choice>
  </mc:AlternateContent>
  <xr:revisionPtr revIDLastSave="69" documentId="8_{753805A3-54EE-48F1-A58B-214099422630}" xr6:coauthVersionLast="47" xr6:coauthVersionMax="47" xr10:uidLastSave="{63B8F64C-1CD3-4AD0-884D-B487E10DA750}"/>
  <bookViews>
    <workbookView xWindow="-120" yWindow="-120" windowWidth="25440" windowHeight="15270" tabRatio="863" activeTab="1" xr2:uid="{00000000-000D-0000-FFFF-FFFF00000000}"/>
  </bookViews>
  <sheets>
    <sheet name="Ausfüllhilfe Hinweise" sheetId="45" r:id="rId1"/>
    <sheet name="LB1 - Allg. Anforderungen" sheetId="40" r:id="rId2"/>
    <sheet name="LB2 - Managed Service" sheetId="38" r:id="rId3"/>
    <sheet name="LB - Wertungskriterien" sheetId="44" r:id="rId4"/>
    <sheet name="PB - Preisblatt" sheetId="42" r:id="rId5"/>
  </sheets>
  <externalReferences>
    <externalReference r:id="rId6"/>
    <externalReference r:id="rId7"/>
  </externalReferences>
  <definedNames>
    <definedName name="_1__Finanziell_wirtschaftliche_Leistungsfähigkeit">#REF!</definedName>
    <definedName name="_2__Fachlich_technische_Leistungsfähigkeit">#REF!</definedName>
    <definedName name="_3__Zuverlässigkeit">#REF!</definedName>
    <definedName name="_A1_Speicher_erster_Abruf" localSheetId="0">'[1]PB1 Standort Wiesbaden Teil 1+2'!$F$50</definedName>
    <definedName name="_A1_Speicher_erster_Abruf" localSheetId="3">'[1]PB1 Standort Wiesbaden Teil 1+2'!$F$50</definedName>
    <definedName name="_A1_Speicher_erster_Abruf" localSheetId="2">'[1]PB1 Standort Wiesbaden Teil 1+2'!$F$50</definedName>
    <definedName name="_A1_Speicher_erster_Abruf">#REF!</definedName>
    <definedName name="B_4_1_1_Grundlegende_Anforderungen">#REF!</definedName>
    <definedName name="B_4_6_Grundlegende_Anforderungen">#REF!</definedName>
    <definedName name="B4_1_1_3_Protokolle">#REF!</definedName>
    <definedName name="B4_4_1_Referenzprojekt">#REF!</definedName>
    <definedName name="B4_4_2_Fachliche_Anforderungen">#REF!</definedName>
    <definedName name="B4_5_5_Ust_Hersteller">#REF!</definedName>
    <definedName name="_xlnm.Print_Area" localSheetId="0">'Ausfüllhilfe Hinweise'!$A$1:$G$1</definedName>
    <definedName name="_xlnm.Print_Area" localSheetId="3">'LB - Wertungskriterien'!$A$2:$F$32</definedName>
    <definedName name="_xlnm.Print_Area" localSheetId="1">'LB1 - Allg. Anforderungen'!$A$1:$F$18</definedName>
    <definedName name="_xlnm.Print_Titles" localSheetId="0">'Ausfüllhilfe Hinweise'!$1:$1</definedName>
    <definedName name="_xlnm.Print_Titles" localSheetId="3">'LB - Wertungskriterien'!#REF!</definedName>
    <definedName name="_xlnm.Print_Titles" localSheetId="1">'LB1 - Allg. Anforderungen'!$1:$1</definedName>
    <definedName name="_xlnm.Print_Titles" localSheetId="2">'LB2 - Managed Service'!$1:$1</definedName>
    <definedName name="GesamtPunkte3">#REF!</definedName>
    <definedName name="Grenzwert">#REF!</definedName>
    <definedName name="ja_nein">[2]Daten!$A$1:$A$2</definedName>
    <definedName name="KG0__Allgemein">#REF!</definedName>
    <definedName name="KG1_Architektur_Technik">#REF!</definedName>
    <definedName name="KG1_NB14">#REF!</definedName>
    <definedName name="KG2_NB15">#REF!</definedName>
    <definedName name="KG2_Verwaltung_Betrieb">#REF!</definedName>
    <definedName name="KG3__CONV">#REF!</definedName>
    <definedName name="KG3__Zuverlässigkeit">#REF!</definedName>
    <definedName name="KG4_Betriebsunterstützung">#REF!</definedName>
    <definedName name="KG4_NBHE">#REF!</definedName>
    <definedName name="Maximale_Leistungspunkte">#REF!</definedName>
    <definedName name="Punkte_1">#REF!</definedName>
    <definedName name="Punkte_2">#REF!</definedName>
    <definedName name="Punkte_3">#REF!</definedName>
    <definedName name="Punkte_4">#REF!</definedName>
    <definedName name="Punkte_5">#REF!</definedName>
    <definedName name="Punkte_6">#REF!</definedName>
    <definedName name="Schwankungsbereich__SB">#REF!</definedName>
    <definedName name="Wertung">[2]Daten!$B$1:$B$4</definedName>
    <definedName name="XYZ">#REF!</definedName>
    <definedName name="Z_2BB219FF_0B8B_4316_BCA0_D11E85B45490_.wvu.PrintTitles" localSheetId="1" hidden="1">'LB1 - Allg. Anforderungen'!$1:$1</definedName>
    <definedName name="Z_7686C43C_8A9C_49FF_9E27_51B7F832B645_.wvu.PrintTitles" localSheetId="1" hidden="1">'LB1 - Allg. Anforderungen'!$1:$1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42" l="1"/>
  <c r="F44" i="42"/>
  <c r="F43" i="42"/>
  <c r="F40" i="42"/>
  <c r="F27" i="42"/>
  <c r="F31" i="44" l="1"/>
  <c r="E31" i="44"/>
  <c r="F32" i="42" l="1"/>
  <c r="F31" i="42"/>
  <c r="F26" i="42"/>
  <c r="F22" i="42"/>
  <c r="F21" i="42"/>
  <c r="F19" i="42"/>
  <c r="F35" i="42" l="1"/>
  <c r="F36" i="42"/>
  <c r="F37" i="42"/>
  <c r="F17" i="42" l="1"/>
  <c r="F13" i="42"/>
  <c r="F12" i="42"/>
  <c r="F9" i="42"/>
  <c r="F4" i="42" l="1"/>
  <c r="F47" i="42" s="1"/>
  <c r="F50" i="42" l="1"/>
  <c r="F8" i="42" l="1"/>
  <c r="F49" i="42" s="1"/>
  <c r="F48" i="42" s="1"/>
  <c r="F52" i="42" l="1"/>
</calcChain>
</file>

<file path=xl/sharedStrings.xml><?xml version="1.0" encoding="utf-8"?>
<sst xmlns="http://schemas.openxmlformats.org/spreadsheetml/2006/main" count="345" uniqueCount="250">
  <si>
    <t>Anforderung</t>
  </si>
  <si>
    <t>Angaben des Bieters</t>
  </si>
  <si>
    <t>Wertung</t>
  </si>
  <si>
    <t>Gewichtung</t>
  </si>
  <si>
    <t>Ausschlusskriterium</t>
  </si>
  <si>
    <t>A0.1</t>
  </si>
  <si>
    <t>Ausschluss</t>
  </si>
  <si>
    <t>A0.2</t>
  </si>
  <si>
    <t>A-Kriterium</t>
  </si>
  <si>
    <t>B1.2</t>
  </si>
  <si>
    <t>A1.1</t>
  </si>
  <si>
    <t>A1.2</t>
  </si>
  <si>
    <t>A1.3</t>
  </si>
  <si>
    <t>A1.4</t>
  </si>
  <si>
    <t>A0.3</t>
  </si>
  <si>
    <t>Lfd. Nr.</t>
  </si>
  <si>
    <t>1.1</t>
  </si>
  <si>
    <t>2.1</t>
  </si>
  <si>
    <t>A2.1</t>
  </si>
  <si>
    <t>A2.2</t>
  </si>
  <si>
    <t>A2.3</t>
  </si>
  <si>
    <t>A2.4</t>
  </si>
  <si>
    <t>2.2</t>
  </si>
  <si>
    <t>A0.4</t>
  </si>
  <si>
    <t>Ausschlusskriterien</t>
  </si>
  <si>
    <t>Firmenname</t>
  </si>
  <si>
    <t>Den Firmennamen des Bieters 
Bitte rechts eintragen:</t>
  </si>
  <si>
    <t>Gesamtpreis in € netto</t>
  </si>
  <si>
    <t>Anzahl Monate</t>
  </si>
  <si>
    <t xml:space="preserve">Gesetzliche Umsatzsteuer </t>
  </si>
  <si>
    <t>Benennen Sie einen entscheidungsbefugten Ansprechpartner, der für die gesamte Vertragslaufzeit zur Verfügung steht.
Bitte rechts eintragen:</t>
  </si>
  <si>
    <t>Service- und Support - Hotline</t>
  </si>
  <si>
    <t>Der Bieter bestätigt und versichert, dass er alle in den Vertragsunterlagen mit „muss“ und „darf nicht“ formulierten Anforderungen ohne Einschränkungen erfüllen wird.
Bitte rechts mit „Ja“ bestätigen.</t>
  </si>
  <si>
    <t>A0.5</t>
  </si>
  <si>
    <t>Anforderung zur Inbetriebnahme</t>
  </si>
  <si>
    <t>Bitte geben Sie eine zentralen Rufnummer und E-Mailadresse.
Bitte rechts eintragen:</t>
  </si>
  <si>
    <t>Datenblätter</t>
  </si>
  <si>
    <t>Dem Angebot sind Datenblätter zu den angebotenen Fw - Hardware beigefügt
Bitte rechts auf Anlage zum Angebot verweisen:</t>
  </si>
  <si>
    <t>Dem Angebot ist ein Datenblatt zu der angebotenen dezentralen Backup-Server Lösung inkl. der verwendeten  beigefügt
Bitte rechts auf Anlage zum Angebot verweisen:</t>
  </si>
  <si>
    <t>A3.1</t>
  </si>
  <si>
    <t>A3.2</t>
  </si>
  <si>
    <t>A3.3</t>
  </si>
  <si>
    <t>A3.4</t>
  </si>
  <si>
    <t>Managed Service Leistungen (1)
TicketSystem</t>
  </si>
  <si>
    <t>TicketSystem Lösung</t>
  </si>
  <si>
    <t>Welches Ticketsystem wird eingesetzt
Bitte rechts eintragen:</t>
  </si>
  <si>
    <t>Managed Network Service (1)</t>
  </si>
  <si>
    <t>Managed Network Service (2)</t>
  </si>
  <si>
    <t>Monitoring / Netzwerkmanagement-Tool</t>
  </si>
  <si>
    <t>Welche Monitoring- / Netzwerkmanagement wird eingesetzt
Bitte rechts eintragen:</t>
  </si>
  <si>
    <t xml:space="preserve">Leistungsumfang im Netzwerk-Management
- regelmäßiges Inventarisieren und Dokumentieren der Netzwerkkomponenten
- Remote Monitoring aller Netzwerk-Komponenten
- Patch-Management für alle Netzwerkkomponenten
- Lifecycle-Management der Netzwerkkomponenten
- regelmäßiges Backup der Konfigurationen der Netzwerkkomponenten
</t>
  </si>
  <si>
    <t>Anforderung an die 
Bereitstellung der Dienste</t>
  </si>
  <si>
    <t>Allgemeine Anforderungen</t>
  </si>
  <si>
    <t xml:space="preserve">- Ein Notfallkonzept muss vorhanden sein. 
- Mindestens einmal jährlich soll der ‚Notfall‘ mit wechselnden Szenarien auch geprobt werden
- Die jährliche Notfallübung ist in den Wartungskosten enthalten. </t>
  </si>
  <si>
    <t>Notfallpläne / Notfallhandbuch (1)</t>
  </si>
  <si>
    <t>Notfallpläne / Notfallhandbuch (2)</t>
  </si>
  <si>
    <t>Notfallpläne / Notfallhandbuch  sind vorzulegen
Bitte rechts eintragen</t>
  </si>
  <si>
    <t>Managed Service Leistungen</t>
  </si>
  <si>
    <t>Services-Desk und Ticketsystem</t>
  </si>
  <si>
    <t>der AN betreibt die für die Applikationen eingesetzte Hardware in abgeschlossenen Räumen und setzt dem aktuellen Stand der Technik entsprechende Verschlüsselungstechnologieen sowie zertifizierten Firewalls zur Gewährleistung der Zugangssicherheit über das Internet ein.
Nachweis über vorhandene Zertifizierungen</t>
  </si>
  <si>
    <t>Anzahl Stunden</t>
  </si>
  <si>
    <t>Einzelpreis (netto) / Stunde</t>
  </si>
  <si>
    <t>Ausschluss-Kriterien</t>
  </si>
  <si>
    <t>Stichwort / Bezeichnung</t>
  </si>
  <si>
    <t>Ansprechpartner / Service-Manager</t>
  </si>
  <si>
    <t>A0.6</t>
  </si>
  <si>
    <t>Zeitliche Kriterien</t>
  </si>
  <si>
    <t>Anforderungen an die RZ-Infrastruktur</t>
  </si>
  <si>
    <t>Verfügbarkeit und Wiederherstellungszeiten</t>
  </si>
  <si>
    <t>Redundanz</t>
  </si>
  <si>
    <t>A1.5</t>
  </si>
  <si>
    <t>Zugangskontrolle</t>
  </si>
  <si>
    <t>Der Bieter bestätigt und versichert, dass eine Inbetriebnahme innerhalb der üblichen Geschäftszeiten (Montag bis Freitag von 06:45 bis 17 Uhr) oder nach Absprache am Wochenende (Samstag und Sonntag) möglich ist.
Bitte rechts mit „Ja“ bestätigen.</t>
  </si>
  <si>
    <t>Menge</t>
  </si>
  <si>
    <t>Einmalkosten im Rahmen der Umsetzung / des Outsourcings</t>
  </si>
  <si>
    <r>
      <t xml:space="preserve">Einmalkosten
</t>
    </r>
    <r>
      <rPr>
        <b/>
        <sz val="10"/>
        <color theme="0"/>
        <rFont val="Arial"/>
        <family val="2"/>
      </rPr>
      <t>Leistungen gem. Vergabeunterlagen und Leistungsblatt</t>
    </r>
  </si>
  <si>
    <t>Gesamtsumme für das IT-Outsourcing inkl. Einmal- und monatlichen Kosten (in € brutto)</t>
  </si>
  <si>
    <t>Kriteriengruppe „Allgemeine Anforderungen im Rahmen des Full Managed Service"</t>
  </si>
  <si>
    <t>B2.1</t>
  </si>
  <si>
    <t>Supportstandort</t>
  </si>
  <si>
    <t>Preis pro Monat 
/ Pro Stück
(netto)</t>
  </si>
  <si>
    <t>Lfd. Nr. B-Kriterien</t>
  </si>
  <si>
    <t>B-Kriterium &amp; 
Kapitelverweis zur Leistungsbeschreibung sofern vorhanden</t>
  </si>
  <si>
    <t>4.1</t>
  </si>
  <si>
    <t>Summe der optionalen Zusatzleistungen</t>
  </si>
  <si>
    <t>B1.1</t>
  </si>
  <si>
    <t>Der Auftragnehmer muss ein Portal (Ticketsystem über verschlüsselte Website) bereit stellen, in dem die IT Ansprechpartner des AG den Serviceaufwand des Auftragnehmers jederzeit einsehen und auswerten können. Die enthaltenen Daten müssen mindestens folgende Informationen enthalten: 
- Meldedatum, -uhrzeit
- Störungsstufe (Priorität, Dringlichkeit, Auswirkung)
- SLA
- Lösungszeit
- Anzahl der Störungen
- Meldende Personen
- Betroffene Services (Kategorien)
- Art der Störungsübermittlung
- Ticketklasse (z.B. Störung, Serviceanfragen, Änderungsanfragen etc.)
- Sonstige Supportfälle
Der Servicedesk muss über drei Meldewege erreichbar sein
- Per Telefon über eine zentrale Servicenummer
- Per Internet über eine zentrale Webseite des AN
- Per MAIL</t>
  </si>
  <si>
    <t>Summe</t>
  </si>
  <si>
    <t>B1.3</t>
  </si>
  <si>
    <t>Die Räume für den Betrieb der IT-Infrastruktur sind als Rechenzentrum (RZ) sicher auszulegen. Als Basis der Anforderungen soll die von der BITKOM definierte Kategorie B angesetzt werden. Die Stromversorgung, Klimatisierung, Zugangssicherung, Racks usw. sind Bestandteil des Betriebs. Äquivalent wäre die Verfügbarkeitsklasse 2 der DIN/EN 50600.</t>
  </si>
  <si>
    <t>Zertifizierung "ITIL 4"</t>
  </si>
  <si>
    <t>Gesamtpreis in € 
netto</t>
  </si>
  <si>
    <t>Der Bieter bestätigt und versichert zudem, dass er alle in den Vertragsunterlagen im Kapitel 4.3 formulierten zeitlichen Anforderungen ohne Einschränkungen erfüllen wird.
Bitte rechts mit „Ja“ bestätigen.</t>
  </si>
  <si>
    <t>Der Leistungsumfang des Supports muss mindestens folgende Aspekte beinhalten:
- Telefonische Unterstützung der Meldeberechtigten während der üblichen Geschäftszeiten / Arbeitszeiten:
   Montag bis Freitag von 07:00 bis 18:00 Uhr
- Steuerung und Monitoring der Tickets nach Bedarf (z.B. Weiterleitung an 2nd- / 3rd- Level-Support)</t>
  </si>
  <si>
    <t>Der AN übernimmt die Verantwortung für den fehlerfreien Betrieb der Netzwerkkomponenten und erkennt über das Monitoring idealerweise frühzeitig mögliche Fehler und Ausfallrisiken.
Im Fehlerfall leistet er den 2nd und 3rd - Levelsupport zur Fehlerbeseitigung und Wiederinbetriebnahme der fehlerhaften Komponenten.</t>
  </si>
  <si>
    <t xml:space="preserve">Grundlage der zu hostenden Dienste ist die Dienste- / Service-Aufstellung
Dafür stellt der AN
- die für die Installation der Applikationen notwendige und erforderliche Hardware gem. Vertragsunterlagen Kapitel 6
- die Betriebssysteme
- die erforderlichen Hard- und Softwarewerkzeuge zur 
  + Datensicherung, 
  + Datensicherheit,
  + Migration,
  + Reporting,
  + Monitoring und Management </t>
  </si>
  <si>
    <t>Die Verfügbarkeit schließt alle Dienste ein, die die jeweilige Anwendung benötigt, um ordnungsgemäß zu funktionieren.
Alle Applikationen stehen dem Auftraggeber grundsätzlich 24 Stunden 7 Tage mit einer Verfügbarkeit von mindestens 98,5 % im Monatsmittel zur Verfügung.
Im Falle eines Ausfalls der Produktiv- und Backupsysteme der Applikationen und/oder der Dienste des AN stellt dieser die Verfügbarkeit des Dienstes unverzüglich aber mindestens binnen 6 Stunden, nachdem der Ausfall durch die Überwachungssoftware oder durch den Auftraggeber zur Kenntnis gegeben wurde, wieder her. 
Das System gilt als verfügbar, wenn eine vom Auftragnehmer bereitzustellende Applikation vom Auftraggeber erfolgreich gestartet und genutzt werden kann.</t>
  </si>
  <si>
    <t>Wichtige Anlagen und Funktionen sind im Rechenzentrum mehrfach (redundant) vorhanden, um die Dienstleistungen auch bei Ausfall von Komponenten sicherstellen zu können. Netzwerkkomponenten wie Firewall, Router, Switches und Storage müssen redundant
ausgelegt sein.</t>
  </si>
  <si>
    <t>Datenblätter zu der angebotenen Firewall Komponenten</t>
  </si>
  <si>
    <t>Datenblätter zu der angebotenen Nutanix Cluster Systeme</t>
  </si>
  <si>
    <t>Datenblätter zu der angebotenen Backup Hard- und Software Komponenten</t>
  </si>
  <si>
    <t>Datenblätter zu der angebotenen Netzwerk Hard- und Software Komponenten</t>
  </si>
  <si>
    <t>Alllgemein</t>
  </si>
  <si>
    <t>Datenblätter zu den angebotenen Fast LTA Komponenten</t>
  </si>
  <si>
    <t>A2.5</t>
  </si>
  <si>
    <t>Grundlegende Anforderungen</t>
  </si>
  <si>
    <t>Berufserfahrung der vorgesehenen übergeordneten Projektleitung</t>
  </si>
  <si>
    <t>Migrationskonzept</t>
  </si>
  <si>
    <t>B1.4</t>
  </si>
  <si>
    <t>3. Bewertungskriterien "Managed Services"</t>
  </si>
  <si>
    <t>1. Bewertungskriterien "Zertifizierungen, Referenzen und Weiterbildungsnachweise"</t>
  </si>
  <si>
    <t>B3.1</t>
  </si>
  <si>
    <t>Nebenkosten:
Monatliche Pauschale für Stromkosten für den Betrieb der jeweiligen Systeme</t>
  </si>
  <si>
    <t>2.1.1</t>
  </si>
  <si>
    <t>Nutanix Cluster für den Hauptstandort 1 (RZ), gem. Vertragsunterlagen Kapitel 6.2.1</t>
  </si>
  <si>
    <r>
      <rPr>
        <b/>
        <sz val="10"/>
        <rFont val="Arial"/>
        <family val="2"/>
      </rPr>
      <t xml:space="preserve">Zu erbringende Dienstleistungen für den Betrieb des Nutanix-Clusters für den lokalen Standort 2, gem. Vertragsunterlagen Kapitel 6.3.1
</t>
    </r>
    <r>
      <rPr>
        <sz val="10"/>
        <rFont val="Arial"/>
        <family val="2"/>
      </rPr>
      <t xml:space="preserve">
</t>
    </r>
    <r>
      <rPr>
        <b/>
        <sz val="10"/>
        <rFont val="Arial"/>
        <family val="2"/>
      </rPr>
      <t>Pauschale Kosten pro Monat gem. den beschriebenen Leistungen (vgl. Vertragsunterlagen Kapitel 6.3.1)</t>
    </r>
  </si>
  <si>
    <t>Nutanix Cluster System</t>
  </si>
  <si>
    <t>Firewall und Netzwerk System</t>
  </si>
  <si>
    <t>3.1</t>
  </si>
  <si>
    <t>3.1.1</t>
  </si>
  <si>
    <t>3.2</t>
  </si>
  <si>
    <t>3.2.1</t>
  </si>
  <si>
    <t>3.3</t>
  </si>
  <si>
    <t>3.3.1</t>
  </si>
  <si>
    <t>3.3.2</t>
  </si>
  <si>
    <t>B1.5</t>
  </si>
  <si>
    <t>B1.6</t>
  </si>
  <si>
    <t>Projektorganisation, Abwicklung und Umsetzung</t>
  </si>
  <si>
    <t>2. Bewertungskriterien "Organisatorische und Planerische Anforderungen zur Realisierung des Managed Service"</t>
  </si>
  <si>
    <t>Ressourcenplanung</t>
  </si>
  <si>
    <t>Personalaustausch</t>
  </si>
  <si>
    <t>B2.2</t>
  </si>
  <si>
    <t>B2.3</t>
  </si>
  <si>
    <t>B2.4</t>
  </si>
  <si>
    <t>B1.7</t>
  </si>
  <si>
    <t>Wissenstransfer</t>
  </si>
  <si>
    <t>Bearbeitung von Anfragen in Stoßzeiten</t>
  </si>
  <si>
    <t>B2.5</t>
  </si>
  <si>
    <t>B2.6</t>
  </si>
  <si>
    <t>Kosten für das Housing im RZ</t>
  </si>
  <si>
    <t>Backup-Konzept</t>
  </si>
  <si>
    <t>B2.7</t>
  </si>
  <si>
    <t xml:space="preserve">Berufliche Befähigung der vorgesehenen Service Mitarbeiters zur Bewertung des Know Hows des vorgesehenen Spezialisten zur Implementierung des benötigten Backup-Systems und der Erbringung der Managed Service Leistungen </t>
  </si>
  <si>
    <t>B1.8</t>
  </si>
  <si>
    <t>B1.9</t>
  </si>
  <si>
    <t>Berufliche Befähigung der vorgesehenen  Projektleitung</t>
  </si>
  <si>
    <t>Dem Angebot sind Weiterbildungsnachweise, Zertifikate, etc. zur Bewertung des Know-hows der vom Bieter vorgesehenen Projektleitung beigefügt.
Bitte rechts mit "Ja" bestätigen und auf Anlage zum Angebot verweisen</t>
  </si>
  <si>
    <t>Einreichung einer persönliche Referenzliste zur Bewertung der Berufserfahrung (auch anonymisiert) des vom Bieter vorgesehenen Projektleiters für die Projektplanung und das Projektmanagement beigefügt.
Bitte rechts mit "Ja" bestätigen und auf Anlage zum Angebot verweisen</t>
  </si>
  <si>
    <t>Berufserfahrung der vorgesehenen  Projektleitung</t>
  </si>
  <si>
    <t>Berufserfahrung der vorgesehenen  Service Mitarbeiter</t>
  </si>
  <si>
    <t>Berufserfahrung der vorgesehenen Service Mitarbeiter zur Erbringung der Managed Service Leistungen für die neue IT-Infrastruktur.
Es muss mindestens eine Referenzliste eingereicht werden, welche bewertet werden.</t>
  </si>
  <si>
    <r>
      <t xml:space="preserve">Einreichung einer persönliche Referenzliste zur Bewertung der Berufserfahrung (auch anonymisiert) des vom Bieter vorgesehenen Service Mitarbeiters zur Implementierung und des </t>
    </r>
    <r>
      <rPr>
        <b/>
        <sz val="10"/>
        <color rgb="FFFF0000"/>
        <rFont val="Arial"/>
        <family val="2"/>
      </rPr>
      <t>Nutanix Cluster Systems und der Erbringung der Managed Service Leistungen</t>
    </r>
    <r>
      <rPr>
        <sz val="10"/>
        <rFont val="Arial"/>
        <family val="2"/>
      </rPr>
      <t xml:space="preserve"> beigefügt.
Bitte rechts mit "Ja" bestätigen und auf Anlage zum Angebot verweisen</t>
    </r>
  </si>
  <si>
    <t>A3.5</t>
  </si>
  <si>
    <t>Kriteriengruppe „Wertung der Berufserfahrung / Referenzlisten"</t>
  </si>
  <si>
    <r>
      <t xml:space="preserve">Einreichung einer persönliche Referenzliste zur Bewertung der Berufserfahrung (auch anonymisiert) des vom Bieter vorgesehenen Service Mitarbeiters zur Implementierung und des </t>
    </r>
    <r>
      <rPr>
        <b/>
        <sz val="10"/>
        <color rgb="FFFF0000"/>
        <rFont val="Arial"/>
        <family val="2"/>
      </rPr>
      <t>Backup System und der Erbringung der Managed Service Leistungen</t>
    </r>
    <r>
      <rPr>
        <sz val="10"/>
        <rFont val="Arial"/>
        <family val="2"/>
      </rPr>
      <t xml:space="preserve"> beigefügt.
Bitte rechts mit "Ja" bestätigen und auf Anlage zum Angebot verweisen</t>
    </r>
  </si>
  <si>
    <r>
      <t xml:space="preserve">Einreichung einer persönliche Referenzliste zur Bewertung der Berufserfahrung (auch anonymisiert) des vom Bieter vorgesehenen Service Mitarbeiters zur Implementierung und des </t>
    </r>
    <r>
      <rPr>
        <b/>
        <sz val="10"/>
        <color rgb="FFFF0000"/>
        <rFont val="Arial"/>
        <family val="2"/>
      </rPr>
      <t>Firewall- und Netzwerkkomponenten und der Erbringung der Managed Service Leistungen</t>
    </r>
    <r>
      <rPr>
        <sz val="10"/>
        <rFont val="Arial"/>
        <family val="2"/>
      </rPr>
      <t xml:space="preserve"> beigefügt.
Bitte rechts mit "Ja" bestätigen und auf Anlage zum Angebot verweisen</t>
    </r>
  </si>
  <si>
    <r>
      <t xml:space="preserve">Beschreiben Sie, wie Sie Abläufe, Kommunikation und Planung der Ressourcen durchführen.
Gehen Sie insbesondere auf Prozesse, Urlaubs- und Krankheitsvertretung sowie Eskalationswege ein.
</t>
    </r>
    <r>
      <rPr>
        <b/>
        <sz val="10"/>
        <color theme="1"/>
        <rFont val="Arial"/>
        <family val="2"/>
      </rPr>
      <t>Bewertung:</t>
    </r>
    <r>
      <rPr>
        <sz val="10"/>
        <color theme="1"/>
        <rFont val="Arial"/>
        <family val="2"/>
      </rPr>
      <t xml:space="preserve">
Hoher Zielerfüllungsgrad - 50 Punkte:
Es kann ein fester Ansprechpatner füber die gesamte Vertragslaufzeit zur Verfügung gestellt werden, der die operative Steuerung der einzelnen Service-Mitarbeiter als Verantwortlicher individuell abstimmt.
Mittlerer Zielerfüllungsgrad - 25 Punkte:
Fester Ansprechpartner für die Abwicklung des Gesamtprojektes, zentrale Steuerung der Abläufe, Kommunikation und Planung der Ressourcen. Keine individuelle Abstimmung.
Niedriger Zielerfüllungsgrad - 0 Punkte: 
Keine Beschreibung
</t>
    </r>
    <r>
      <rPr>
        <b/>
        <sz val="10"/>
        <color theme="1"/>
        <rFont val="Arial"/>
        <family val="2"/>
      </rPr>
      <t>Bitte rechts im Auswahlfeld (Spalte D) angeben und frei beschreiben oder auf eine Anlage im Angebot verweisen:</t>
    </r>
  </si>
  <si>
    <r>
      <t>Stellen Sie aus Ihrer Sicht dar, wie die geplante Projektorganisation zur Betreuung am Standort 1 und Standort 2</t>
    </r>
    <r>
      <rPr>
        <sz val="10"/>
        <color rgb="FFFF0000"/>
        <rFont val="Arial"/>
        <family val="2"/>
      </rPr>
      <t xml:space="preserve"> </t>
    </r>
    <r>
      <rPr>
        <sz val="10"/>
        <rFont val="Arial"/>
        <family val="2"/>
      </rPr>
      <t>zw</t>
    </r>
    <r>
      <rPr>
        <sz val="10"/>
        <color theme="1"/>
        <rFont val="Arial"/>
        <family val="2"/>
      </rPr>
      <t xml:space="preserve">eckmäßigerweise aussehen soll. Dabei ist auf Kommunikation, Änderungswesen und Entscheidungswege und -kompetenzen einzugehen. Stellen Sie aus Ihrer Sicht den groben Ablauf und notwendigen Schritte für die Umsetzung dar. 
</t>
    </r>
    <r>
      <rPr>
        <b/>
        <sz val="10"/>
        <color theme="1"/>
        <rFont val="Arial"/>
        <family val="2"/>
      </rPr>
      <t>Das vom Bieter hier darzulegende Konzept wird wie folgt bewertet:</t>
    </r>
    <r>
      <rPr>
        <sz val="10"/>
        <color theme="1"/>
        <rFont val="Arial"/>
        <family val="2"/>
      </rPr>
      <t xml:space="preserve">
Hoher Zielerfüllungsgrad - 60 Punkte:
Das Konzept wurde schlüssig dargestellt. Es enthält sehr aussagekräftige Angaben und darüber hinaus noch weitergehende Ausführungen, die vom Auftraggeber möglicherweise nicht explizit in der Vertrags- und Leistungsbeschreibung adressiert wurden und die dem Bieter im Zusammenhang mit der Durchführung des Auftrags aber wesentlich erscheinen. Aus dem dargestellten Konzept ist für den Auftraggeber ein deutlicher Nutzen und Mehrwert ersichtlich.
Mittlerer Zielerfüllungsgrad - 30 Punkte:
Das Konzept wurde schlüssig dargestellt. Es enthält aussagekräftige Angaben. Es ist ein Nutzen für den Auftraggeber erkennbar.
Niedriger Zielerfüllungsgrad - 0 Punkte:
Das Konzept wurde nicht schlüssig dargestellt. Die Angaben sind wenig aussagekräftig und entsprechen nicht den Anforderungen des Auftraggebers. Es ist kein signifikanter Nutzen für den Auftraggeber erkennbar.
</t>
    </r>
    <r>
      <rPr>
        <b/>
        <sz val="10"/>
        <color theme="1"/>
        <rFont val="Arial"/>
        <family val="2"/>
      </rPr>
      <t>Bitte rechts im Auswahlfeld (Spalte D) angeben und frei beschreiben oder auf eine Anlage im Angebot verweisen:</t>
    </r>
  </si>
  <si>
    <r>
      <t xml:space="preserve">Stellen Sie aus Ihrer Sicht dar, wie die geplante Migration zweckmäßigerweise aussehen soll. Dabei ist auf die in den Vertragsunterlagen in Kapitel 4.6.3.1 definierten Inhalte einzugehen
Bitte rechts im Auswahlfeld (Spalte D) frei beschreiben (Spalte E) oder auf eine Anlage im Angebot verweisen:
</t>
    </r>
    <r>
      <rPr>
        <b/>
        <sz val="10"/>
        <color theme="1"/>
        <rFont val="Arial"/>
        <family val="2"/>
      </rPr>
      <t>Das vom Bieter hier darzulegende Konzept wird wie folgt bewertet:</t>
    </r>
    <r>
      <rPr>
        <sz val="10"/>
        <color theme="1"/>
        <rFont val="Arial"/>
        <family val="2"/>
      </rPr>
      <t xml:space="preserve">
Hoher Zielerfüllungsgrad - 80 Punkte: Das Konzept wurde schlüssig dargestellt. Es enthält sehr aussagekräftige Angaben und darüber hinaus noch weitergehende Ausführungen, die vom Auftraggeber möglicherweise nicht explizit in der Vertrags- und Leistungsbeschreibung adressiert wurden und die dem Bieter im Zusammenhang mit der Durchführung des Auftrags aber wesentlich erscheinen. Aus dem dargestellten Konzept ist für den Auftraggeber ein deutlicher Nutzen und Mehrwert ersichtlich.
Mittlerer Zielerfüllungsgrad - 40 Punkte: Das Konzept wurde schlüssig dargestellt. Es enthält aussagekräftige Angaben. Es ist ein Nutzen für den Auftraggeber erkennbar.
Niedriger Zielerfüllungsgrad - 0 Punkte Das Konzept wurde nicht schlüssig dargestellt. Die Angaben sind wenig aussagekräftig und entsprechen nicht den Anforderungen des Auftraggebers. Es ist kein signifikanter Nutzen für den Auftraggeber erkennbar.
</t>
    </r>
    <r>
      <rPr>
        <b/>
        <sz val="10"/>
        <color theme="1"/>
        <rFont val="Arial"/>
        <family val="2"/>
      </rPr>
      <t>Bitte rechts im Auswahlfeld (Spalte D) angeben und frei beschreiben oder auf eine Anlage im Angebot verweisen:</t>
    </r>
  </si>
  <si>
    <r>
      <t xml:space="preserve">Bewertung des Backup-Konzepts. Stellen Sie aus Ihrer Sicht dar, wie die zweckmäßigerweise aussehen soll. Dabei ist auf die in den Vertragsunterlagen in Kapitel 4.6.3.2 definierten Inhalte einzugehen. Hierbei muss insbesondere auf den Aspekt einer regelmäßigen / dauerhaften Aufbewahrung der Jahressicherung gem. Backup Prinzip 321 1 1 eingegangen werden.
Bitte rechts im Auswahlfeld (Spalte D) frei beschreiben (Spalte E) oder auf eine Anlage im Angebot verweisen:
</t>
    </r>
    <r>
      <rPr>
        <b/>
        <sz val="10"/>
        <color theme="1"/>
        <rFont val="Arial"/>
        <family val="2"/>
      </rPr>
      <t>Das vom Bieter hier darzulegende Konzept wird wie folgt bewertet:</t>
    </r>
    <r>
      <rPr>
        <sz val="10"/>
        <color theme="1"/>
        <rFont val="Arial"/>
        <family val="2"/>
      </rPr>
      <t xml:space="preserve">
Hoher Zielerfüllungsgrad - 80 Punkte: Das Konzept wurde schlüssig dargestellt. Es enthält sehr aussagekräftige Angaben und darüber hinaus noch weitergehende Ausführungen, die vom Auftraggeber möglicherweise nicht explizit in der Vertrags- und Leistungsbeschreibung adressiert wurden und die dem Bieter im Zusammenhang mit der Durchführung des Auftrags aber wesentlich erscheinen. Aus dem dargestellten Konzept ist für den Auftraggeber ein deutlicher Nutzen und Mehrwert ersichtlich.
Mittlerer Zielerfüllungsgrad - 40 Punkte: Das Konzept wurde schlüssig dargestellt. Es enthält aussagekräftige Angaben. Es ist ein Nutzen für den Auftraggeber erkennbar.
Niedriger Zielerfüllungsgrad - 0 Punkte Das Konzept wurde nicht schlüssig dargestellt. Die Angaben sind wenig aussagekräftig und entsprechen nicht den Anforderungen des Auftraggebers. Es ist kein signifikanter Nutzen für den Auftraggeber erkennbar.
</t>
    </r>
    <r>
      <rPr>
        <b/>
        <sz val="10"/>
        <color theme="1"/>
        <rFont val="Arial"/>
        <family val="2"/>
      </rPr>
      <t>Bitte rechts im Auswahlfeld (Spalte D) angeben und frei beschreiben oder auf eine Anlage im Angebot verweisen:</t>
    </r>
  </si>
  <si>
    <r>
      <t xml:space="preserve">Wertung der persönlichen Referenzliste zur Bewertung der Berufserfahrung (auch anonymisiert) der vom Bieter vorgesehenen Service Mitarbeites zur Erbringung der Managed Service Leistungen.
</t>
    </r>
    <r>
      <rPr>
        <b/>
        <sz val="10"/>
        <rFont val="Arial"/>
        <family val="2"/>
      </rPr>
      <t>Vorgelegt gemäß o.a. Kriterium A3.5</t>
    </r>
    <r>
      <rPr>
        <sz val="10"/>
        <rFont val="Arial"/>
        <family val="2"/>
      </rPr>
      <t xml:space="preserve">
Machen Sie bitte folgende verpflichtende Angaben je Referenz:
- Auftraggeber
- Zeitraum der Leistungserbringung
- Beschreibung des Leistungsgegenstands
Gehen Sie neben den genannten Punkten auch auf folgende verpflichtend anzugebende Aspekte in Form einer Selbsteinschätzung ein:
- Einschätzung von Termintreue allgemein
- Einschätzung des Know-Hows für die Inbetriebnahme
Der Auftraggeber behält sich vor, den genannten Ansprechpartner im Rahmen der Auswertungsphase zwecks Überprüfung der leistungsbezogenen Referenz zu kontaktieren.
Anonymisierte Referenzen (Auftraggeber, Ansprechpartner) können nicht bewertet werden.
</t>
    </r>
    <r>
      <rPr>
        <b/>
        <sz val="10"/>
        <color rgb="FFFF0000"/>
        <rFont val="Arial"/>
        <family val="2"/>
      </rPr>
      <t>Bewertung Referenzliste Firewall- und Netzwerkkomponenten:</t>
    </r>
    <r>
      <rPr>
        <sz val="10"/>
        <color rgb="FFFF0000"/>
        <rFont val="Arial"/>
        <family val="2"/>
      </rPr>
      <t xml:space="preserve">
</t>
    </r>
    <r>
      <rPr>
        <sz val="10"/>
        <rFont val="Arial"/>
        <family val="2"/>
      </rPr>
      <t xml:space="preserve">Hoher Zielerfüllungsgrad -60 Punkte: Für den "vorgesehenen Service Mitarbeiter" ist eine gute bis sehr gute Berufserfahrung zu erkennen (ab 3 Jahren Berufserfahrung), welche mit den ausgeschriebenen Leistungsinhalten sehr gut vergleichbar sind. Die o.g. Fragestellungen wurden vollständig und sehr aussagekräftig beantwortet.
Mittlerer Zielerfüllungsgrad - 30 Punkte: Für den "vorgesehenen Service Mitarbeiter" ist eine befriedigende Berufserfahrung zu erkennen (zwischen 1,5 und 3 Jahren Berufserfahrung), welche mit den ausgeschriebenen Leistungsinhalten durchschnittlich vergleichbar sind. Die o.g. Fragestellungen wurden vollständig beantwortet.
Niedriger Zielerfüllungsgrad - 0 Punkte: Für den "vorgesehenen Service Mitarbeiter" ist eine geringfügige Berufserfahrung erkennbar (&gt; 1,5 Jahre Berufserfahrung), welche mit den ausgeschriebenen Leistungsinhalten nur bedingt vergleichbar sind. Die o.g. Fragestellungen wurden nur teilweise beantwortet.
</t>
    </r>
    <r>
      <rPr>
        <b/>
        <sz val="10"/>
        <rFont val="Arial"/>
        <family val="2"/>
      </rPr>
      <t>Bitte rechts bestätigen und die Referenzlisten in einer separaten Anlage dem Angebot beifügen.</t>
    </r>
  </si>
  <si>
    <r>
      <t xml:space="preserve">Wertung der persönlichen Referenzliste zur Bewertung der Berufserfahrung (auch anonymisiert) der vom Bieter vorgesehenen Service Mitarbeites zur Erbringung der Managed Service Leistungen.
</t>
    </r>
    <r>
      <rPr>
        <b/>
        <sz val="10"/>
        <rFont val="Arial"/>
        <family val="2"/>
      </rPr>
      <t>Vorgelegt gemäß o.a. Kriterium A3.4</t>
    </r>
    <r>
      <rPr>
        <sz val="10"/>
        <rFont val="Arial"/>
        <family val="2"/>
      </rPr>
      <t xml:space="preserve">
Machen Sie bitte folgende verpflichtende Angaben je Referenz:
- Auftraggeber
- Zeitraum der Leistungserbringung
- Beschreibung des Leistungsgegenstands
Gehen Sie neben den genannten Punkten auch auf folgende verpflichtend anzugebende Aspekte in Form einer Selbsteinschätzung ein:
- Einschätzung von Termintreue allgemein
- Einschätzung des Know-Hows für die Inbetriebnahme
Der Auftraggeber behält sich vor, den genannten Ansprechpartner im Rahmen der Auswertungsphase zwecks Überprüfung der leistungsbezogenen Referenz zu kontaktieren.
Anonymisierte Referenzen (Auftraggeber, Ansprechpartner) können nicht bewertet werden.
</t>
    </r>
    <r>
      <rPr>
        <b/>
        <sz val="10"/>
        <color rgb="FFFF0000"/>
        <rFont val="Arial"/>
        <family val="2"/>
      </rPr>
      <t>Bewertung Referenzliste Backup System:</t>
    </r>
    <r>
      <rPr>
        <sz val="10"/>
        <color rgb="FFFF0000"/>
        <rFont val="Arial"/>
        <family val="2"/>
      </rPr>
      <t xml:space="preserve">
</t>
    </r>
    <r>
      <rPr>
        <sz val="10"/>
        <rFont val="Arial"/>
        <family val="2"/>
      </rPr>
      <t xml:space="preserve">Hoher Zielerfüllungsgrad - 60 Punkte: Für den "vorgesehenen Service Mitarbeiter" ist eine gute bis sehr gute Berufserfahrung zu erkennen (ab 3 Jahren Berufserfahrung), welche mit den ausgeschriebenen Leistungsinhalten sehr gut vergleichbar sind. Die o.g. Fragestellungen wurden vollständig und sehr aussagekräftig beantwortet.
Mittlerer Zielerfüllungsgrad - 30 Punkte: Für den "vorgesehenen Service Mitarbeiter" ist eine befriedigende Berufserfahrung zu erkennen (zwischen 1,5 und 3 Jahren Berufserfahrung), welche mit den ausgeschriebenen Leistungsinhalten durchschnittlich vergleichbar sind. Die o.g. Fragestellungen wurden vollständig beantwortet.
Niedriger Zielerfüllungsgrad - 0 Punkte: Für den "vorgesehenen Service Mitarbeiter" ist eine geringfügige Berufserfahrung erkennbar (&gt; 1,5 Jahre Berufserfahrung), welche mit den ausgeschriebenen Leistungsinhalten nur bedingt vergleichbar sind. Die o.g. Fragestellungen wurden nur teilweise beantwortet.
</t>
    </r>
    <r>
      <rPr>
        <b/>
        <sz val="10"/>
        <rFont val="Arial"/>
        <family val="2"/>
      </rPr>
      <t>Bitte rechts bestätigen und die Referenzlisten in einer separaten Anlage dem Angebot beifügen.</t>
    </r>
  </si>
  <si>
    <r>
      <t xml:space="preserve">Der Bieter hat darzulegen, über welche Qualifikationen und/oder Kenntnisse  die im Projekt zur Leistungserbringung vorgesehenen Service Mitarbeiter zur Implementierung und Erbringung der Managed Service Leistungen für das benötigte Backup System und die eine Prognose dahingehend zulassen, dass die Qualität der Auftragsausführung verbessert werden kann.
</t>
    </r>
    <r>
      <rPr>
        <b/>
        <sz val="10"/>
        <rFont val="Arial"/>
        <family val="2"/>
      </rPr>
      <t xml:space="preserve">
</t>
    </r>
    <r>
      <rPr>
        <b/>
        <sz val="10"/>
        <color rgb="FFFF0000"/>
        <rFont val="Arial"/>
        <family val="2"/>
      </rPr>
      <t>Bewertung Weiterbildungsnachweis Backup System:</t>
    </r>
    <r>
      <rPr>
        <sz val="10"/>
        <color rgb="FFFF0000"/>
        <rFont val="Arial"/>
        <family val="2"/>
      </rPr>
      <t xml:space="preserve">
</t>
    </r>
    <r>
      <rPr>
        <sz val="10"/>
        <rFont val="Arial"/>
        <family val="2"/>
      </rPr>
      <t xml:space="preserve">Hoher Zielerfüllungsgrad - 40 Punkte: Für den Service Mitarbeiter wurde mindestens ein Weiterbildungsnachweis eingereicht.
Niedriger Zielerfüllungsgrad - 0 Punkte: Für den Service Mitarbeiter wurde kein Weiterbildungsnachweis eingereicht.
</t>
    </r>
    <r>
      <rPr>
        <b/>
        <sz val="10"/>
        <rFont val="Arial"/>
        <family val="2"/>
      </rPr>
      <t>Bitte rechts bestätigen. Weiterbildungsnachweise sind in einer separaten Anlage dem Angebot beizufügen.</t>
    </r>
    <r>
      <rPr>
        <sz val="10"/>
        <rFont val="Arial"/>
        <family val="2"/>
      </rPr>
      <t xml:space="preserve"> </t>
    </r>
  </si>
  <si>
    <r>
      <t xml:space="preserve">Der Bieter hat darzulegen, über welche Qualifikationen und/oder Kenntnisse  die im Projekt zur Leistungserbringung vorgesehenen Service Mitarbeiter zur Implementierung und Erbringung der Managed Service Leistungen für das benötigte Firewall- und Netzwerkkomponenten und die eine Prognose dahingehend zulassen, dass die Qualität der Auftragsausführung verbessert werden kann.
</t>
    </r>
    <r>
      <rPr>
        <b/>
        <sz val="10"/>
        <rFont val="Arial"/>
        <family val="2"/>
      </rPr>
      <t xml:space="preserve">
</t>
    </r>
    <r>
      <rPr>
        <b/>
        <sz val="10"/>
        <color rgb="FFFF0000"/>
        <rFont val="Arial"/>
        <family val="2"/>
      </rPr>
      <t>Bewertung Weiterbildungsnachweis Firewall- und Netzwerkkomponenten:</t>
    </r>
    <r>
      <rPr>
        <sz val="10"/>
        <rFont val="Arial"/>
        <family val="2"/>
      </rPr>
      <t xml:space="preserve">
Hoher Zielerfüllungsgrad - 40 Punkte: Für den Service Mitarbeiter wurde mindestens ein Weiterbildungsnachweis eingereicht.
Niedriger Zielerfüllungsgrad - 0 Punkte: Für den Service Mitarbeiter wurde kein Weiterbildungsnachweis eingereicht.
</t>
    </r>
    <r>
      <rPr>
        <b/>
        <sz val="10"/>
        <rFont val="Arial"/>
        <family val="2"/>
      </rPr>
      <t>Bitte rechts bestätigen. Weiterbildungsnachweise sind in einer separaten Anlage dem Angebot beizufügen.</t>
    </r>
    <r>
      <rPr>
        <sz val="10"/>
        <rFont val="Arial"/>
        <family val="2"/>
      </rPr>
      <t xml:space="preserve"> </t>
    </r>
  </si>
  <si>
    <r>
      <t xml:space="preserve">Auf die Möglichkeit eines angemessen kurzfristigen Vor-Ort-Einsatzes des Auftragnehmers bei Bedarf legt der Auftraggeber hohen Wert. 
</t>
    </r>
    <r>
      <rPr>
        <b/>
        <sz val="10"/>
        <rFont val="Arial"/>
        <family val="2"/>
      </rPr>
      <t xml:space="preserve">
Bewertung:
</t>
    </r>
    <r>
      <rPr>
        <sz val="10"/>
        <rFont val="Arial"/>
        <family val="2"/>
      </rPr>
      <t>80 Punkte - Hoher Zielerfüllungsgrad:
Der Einsatz des Auftragnehmers vor-Ort innerhalb von 90 Minuten wird gewährleistet.
40 Punkte - Mittlerer Zielerfüllungsgrad:
Der Einsatz des Auftragnehmers vor-Ort innerhalb von 180 Minuten wird gewährleistet.
0 Punkte - Niedriger Zielerfüllungsgrad:
Der Einsatz des Auftragnehmers vor-Ort innerhalb von  &gt;180 Minuten wird gewährleistet.
Bitte rechts beschreiben und auf eine Anlage im Angebot verweisen.</t>
    </r>
  </si>
  <si>
    <r>
      <rPr>
        <b/>
        <sz val="10"/>
        <rFont val="Arial"/>
        <family val="2"/>
      </rPr>
      <t xml:space="preserve">Zu erbringende Dienstleistungen für den Betrieb des Nutanix-Clusters für den Hauptstandort 1 (RZ) , gem. Vertragsunterlagen Kapitel 6.2.1 und gem. Tabelle 4 - Dienstleistungen Nutanix Cluster Standort 1
</t>
    </r>
    <r>
      <rPr>
        <sz val="10"/>
        <rFont val="Arial"/>
        <family val="2"/>
      </rPr>
      <t xml:space="preserve">
</t>
    </r>
    <r>
      <rPr>
        <b/>
        <sz val="10"/>
        <rFont val="Arial"/>
        <family val="2"/>
      </rPr>
      <t>Pauschale Kosten pro Monat gem. den beschriebenen Leistungen (vgl. Vertragsunterlagen Kapitel 6.2.1)</t>
    </r>
  </si>
  <si>
    <t>2.1.2</t>
  </si>
  <si>
    <t>2.2.1</t>
  </si>
  <si>
    <t>2.2.2</t>
  </si>
  <si>
    <r>
      <rPr>
        <b/>
        <sz val="10"/>
        <rFont val="Arial"/>
        <family val="2"/>
      </rPr>
      <t>Bereitstellung / Überlassung des Firewall Systems FG-90G, UTP FC PREM Systems inkl. Rack mount tray for all FortiGate E, F and G series und der Netzwerkkomponenten HPE Aruba Networking CX 6300M 24, gem. Tabelle 6 – Lieferleistungen Firewall und Netzwerkkomponenten Standort 1.
Pauschale Kosten pro Monat inkl.</t>
    </r>
    <r>
      <rPr>
        <sz val="10"/>
        <rFont val="Arial"/>
        <family val="2"/>
      </rPr>
      <t xml:space="preserve">
- den benötigten Hard- und Softwarekomponten gem. Vertragsunterlagen Kapitel 6.4.3
- Zubehör
- Service- und Supportleistungen</t>
    </r>
  </si>
  <si>
    <t>Backup-Infrastruktur</t>
  </si>
  <si>
    <t>Lieferleistungen Backup-Server, gem. Vertragsunterlagen Kapitel 6.5.2</t>
  </si>
  <si>
    <r>
      <rPr>
        <b/>
        <sz val="10"/>
        <rFont val="Arial"/>
        <family val="2"/>
      </rPr>
      <t xml:space="preserve">Bereitstellung / Überlassung der Backup-Server, gem. Tabelle 12 – Lieferleistungen Backup-Server
Pauschale Kosten pro Monat inkl.:
</t>
    </r>
    <r>
      <rPr>
        <sz val="10"/>
        <rFont val="Arial"/>
        <family val="2"/>
      </rPr>
      <t>- den benötigten Hard- und Softwarekomponten gem. Vertragsunterlagen Kapitel 6.5.2
- Zubehör
- Service- und Supportleistungen</t>
    </r>
  </si>
  <si>
    <t>Datensicherung Fast LTA-Technologie</t>
  </si>
  <si>
    <t>Lieferleistungen Silent Brick Systeme, gem. Vertragsunterlagen Kapitel 6.6.1</t>
  </si>
  <si>
    <r>
      <t xml:space="preserve">Wartungskosten der Fast LTA Systeme, gem. Vertragsunterlagen Kapitel 6.6.3
</t>
    </r>
    <r>
      <rPr>
        <b/>
        <sz val="10"/>
        <color theme="1"/>
        <rFont val="Arial"/>
        <family val="2"/>
      </rPr>
      <t>Pauschale Kosten pro Monat für die Wartung der neuen Silent Brick Systeme</t>
    </r>
  </si>
  <si>
    <t>5.1</t>
  </si>
  <si>
    <t>5.2</t>
  </si>
  <si>
    <t>Allgemeine Situation</t>
  </si>
  <si>
    <t xml:space="preserve">Im Rahmen des 1st - Level Supports übernimmt der AG vor Ort die Betreuung der Benutzer und der aktuell laufenden ca. 70 Fachverfahren. Der AG übernimmt somit den 1st - Level Support, benötigt aber Zugriff auf 2nd- und 3rd - Level Support. </t>
  </si>
  <si>
    <t>A2.6</t>
  </si>
  <si>
    <t>Betreiben der Netzwerkinfrastruktur am Hauptstandort (RZ)</t>
  </si>
  <si>
    <t>A4.1</t>
  </si>
  <si>
    <t>A4.2</t>
  </si>
  <si>
    <t>A4.3</t>
  </si>
  <si>
    <t>Kriteriengruppe "Fachliche Anforderungen an das vorgesehene Personal zur Erbringung der Leistungen"</t>
  </si>
  <si>
    <t>Zertifizierung "Nutanix Sales"</t>
  </si>
  <si>
    <t>Zertifizierung "Nutanix Technical Post-Sales"</t>
  </si>
  <si>
    <t>Zertifizierung "Nutanix Service"</t>
  </si>
  <si>
    <t>Kriteriengruppe „Personenspezifische - Zertifizierungen" zur Implementierung der Nutanix-Cluster Struktur</t>
  </si>
  <si>
    <r>
      <t xml:space="preserve">Der Auftragnehmer kann für mind. 2 Personen zertifizierte Kenntnisse in ITIL 4 (international anerkannter Best-Practice-Framework für das IT-Service-Management) mind. im Level "ITIL Managing Professional" (oder gleichwertig / je nach Version) nachweisen.
</t>
    </r>
    <r>
      <rPr>
        <b/>
        <sz val="10"/>
        <rFont val="Arial"/>
        <family val="2"/>
      </rPr>
      <t>Bewertung:</t>
    </r>
    <r>
      <rPr>
        <sz val="10"/>
        <rFont val="Arial"/>
        <family val="2"/>
      </rPr>
      <t xml:space="preserve">
50 Punkte -  Erfüllung der geforderten Zertifizierung:
Ja, mind. 2 Personen verfügen über eine "ITIL Managing Professional" Zertifizierung (bzw. gleichwertig oder höher), Nachweise sind dem Angebot beigefügt.
0 Punkte -  Keine ausreichende Zertifizierung:
Nein, die geforderten Zertifizierungen sind nicht vorhanden
</t>
    </r>
    <r>
      <rPr>
        <b/>
        <sz val="10"/>
        <rFont val="Arial"/>
        <family val="2"/>
      </rPr>
      <t>Bitte rechts im Auswahlfeld (Spalte D) bestätigen und auf eine Anlage im Angebot verweisen</t>
    </r>
    <r>
      <rPr>
        <sz val="10"/>
        <rFont val="Arial"/>
        <family val="2"/>
      </rPr>
      <t>.</t>
    </r>
  </si>
  <si>
    <r>
      <t>Der Auftragnehmer kann nachweisen, dass mindestens eine Person des vorgesehenen Personals über eine der nachfolgend genannten "</t>
    </r>
    <r>
      <rPr>
        <b/>
        <sz val="10"/>
        <rFont val="Arial"/>
        <family val="2"/>
      </rPr>
      <t>Nutanix Service</t>
    </r>
    <r>
      <rPr>
        <sz val="10"/>
        <rFont val="Arial"/>
        <family val="2"/>
      </rPr>
      <t xml:space="preserve">" Zertifizierungen verfügen:
- "Nutanix Certified Specialist - NCS-Core"
- "Nutanix Certified Services Professional (MCI/ NDB/ EUC/ MCA) - NCSP"
- "Nutanix Certified Services Master (MCI/ NDB) - NCS-Master"
</t>
    </r>
    <r>
      <rPr>
        <b/>
        <sz val="10"/>
        <rFont val="Arial"/>
        <family val="2"/>
      </rPr>
      <t xml:space="preserve">Bewertung:
</t>
    </r>
    <r>
      <rPr>
        <sz val="10"/>
        <rFont val="Arial"/>
        <family val="2"/>
      </rPr>
      <t xml:space="preserve">60 Punkte :  Höchste Service Zertifizierung = Hoher Zielerfüllungsgrad 
Der Bieter kann für alle </t>
    </r>
    <r>
      <rPr>
        <b/>
        <sz val="10"/>
        <rFont val="Arial"/>
        <family val="2"/>
      </rPr>
      <t>drei</t>
    </r>
    <r>
      <rPr>
        <sz val="10"/>
        <rFont val="Arial"/>
        <family val="2"/>
      </rPr>
      <t xml:space="preserve"> der o.g. Zertifizierungen </t>
    </r>
    <r>
      <rPr>
        <b/>
        <sz val="10"/>
        <rFont val="Arial"/>
        <family val="2"/>
      </rPr>
      <t>mind. 1 Person</t>
    </r>
    <r>
      <rPr>
        <sz val="10"/>
        <rFont val="Arial"/>
        <family val="2"/>
      </rPr>
      <t xml:space="preserve"> bereitstellen, die entweder über eine "NCS-Core", eine "NCSP" oder eine "NCS-Master" Zertifizierung verfügt.
</t>
    </r>
    <r>
      <rPr>
        <b/>
        <sz val="10"/>
        <rFont val="Arial"/>
        <family val="2"/>
      </rPr>
      <t xml:space="preserve">
</t>
    </r>
    <r>
      <rPr>
        <sz val="10"/>
        <rFont val="Arial"/>
        <family val="2"/>
      </rPr>
      <t xml:space="preserve">30 Punkte :  Höhere Zertifizierung als gefordert = Mittlerer Zielerfüllungsgrad </t>
    </r>
    <r>
      <rPr>
        <b/>
        <sz val="10"/>
        <rFont val="Arial"/>
        <family val="2"/>
      </rPr>
      <t xml:space="preserve">
Mind. 2 Personen</t>
    </r>
    <r>
      <rPr>
        <sz val="10"/>
        <rFont val="Arial"/>
        <family val="2"/>
      </rPr>
      <t xml:space="preserve"> verfügen entweder über eine "NCS-Core", eine "NCSP" oder eine "NCS-Master" Zertifizierung. 
0 Punkte - Erfüllung der geforderten Zertifizierung = Niedriger Zielerfüllungsgrad 
</t>
    </r>
    <r>
      <rPr>
        <b/>
        <sz val="10"/>
        <rFont val="Arial"/>
        <family val="2"/>
      </rPr>
      <t>Mind. 1 Person</t>
    </r>
    <r>
      <rPr>
        <sz val="10"/>
        <rFont val="Arial"/>
        <family val="2"/>
      </rPr>
      <t xml:space="preserve"> verfügt über eüber eine "NCS-Core", eine "NCSP" oder eine "NCS-Master" Zertifizierung. 
</t>
    </r>
    <r>
      <rPr>
        <b/>
        <sz val="10"/>
        <rFont val="Arial"/>
        <family val="2"/>
      </rPr>
      <t>Bitte rechts im Auswahlfeld (Spalte D) bestätigen und auf die Anlage im Angebot verweisen.</t>
    </r>
  </si>
  <si>
    <r>
      <t xml:space="preserve">Der Auftragnehmer kann für mindestens </t>
    </r>
    <r>
      <rPr>
        <b/>
        <sz val="10"/>
        <rFont val="Arial"/>
        <family val="2"/>
      </rPr>
      <t>eine Person</t>
    </r>
    <r>
      <rPr>
        <sz val="10"/>
        <rFont val="Arial"/>
        <family val="2"/>
      </rPr>
      <t xml:space="preserve"> des vorgesehenen Personals über eine Zertifizierung als "</t>
    </r>
    <r>
      <rPr>
        <b/>
        <sz val="10"/>
        <rFont val="Arial"/>
        <family val="2"/>
      </rPr>
      <t>Nutanix Certified Professional - Multi-Cloud Infrastructure - NCP-MCI</t>
    </r>
    <r>
      <rPr>
        <sz val="10"/>
        <rFont val="Arial"/>
        <family val="2"/>
      </rPr>
      <t>" nachweisen.
Dem Angebot sind entsprechenden Nachweise beigefügt, dass mindestens 1 Person über die o.g. "Nutanix Certified Professional - Multi-Cloud Infrastructure" Zertifizierung verfügen.</t>
    </r>
    <r>
      <rPr>
        <b/>
        <sz val="10"/>
        <rFont val="Arial"/>
        <family val="2"/>
      </rPr>
      <t xml:space="preserve">
Bitte rechts mit "Ja" bestätigen und auf Anlage zum Angebot verweisen.</t>
    </r>
  </si>
  <si>
    <r>
      <t>Der Auftragnehmer kann nachweisen</t>
    </r>
    <r>
      <rPr>
        <sz val="10"/>
        <color rgb="FFFF0000"/>
        <rFont val="Arial"/>
        <family val="2"/>
      </rPr>
      <t xml:space="preserve">, </t>
    </r>
    <r>
      <rPr>
        <sz val="10"/>
        <rFont val="Arial"/>
        <family val="2"/>
      </rPr>
      <t xml:space="preserve">dass mindestens </t>
    </r>
    <r>
      <rPr>
        <b/>
        <sz val="10"/>
        <rFont val="Arial"/>
        <family val="2"/>
      </rPr>
      <t>eine Person</t>
    </r>
    <r>
      <rPr>
        <sz val="10"/>
        <rFont val="Arial"/>
        <family val="2"/>
      </rPr>
      <t xml:space="preserve"> des vorgesehenen Personals über eine der nachfolgend genannten "</t>
    </r>
    <r>
      <rPr>
        <b/>
        <sz val="10"/>
        <rFont val="Arial"/>
        <family val="2"/>
      </rPr>
      <t>Nutanix Services</t>
    </r>
    <r>
      <rPr>
        <sz val="10"/>
        <rFont val="Arial"/>
        <family val="2"/>
      </rPr>
      <t xml:space="preserve">" Zertifizierungen verfügen:
- "Nutanix Certified Specialist - NCS-Core"
- "Nutanix Certified Services Professional (MCI/ NDB/ EUC/ MCA) - NCSP"
- "Nutanix Certified Services Master (MCI/ NDB) - NCS-Master" 
Dem Angebot sind entsprechenden Nachweise über </t>
    </r>
    <r>
      <rPr>
        <b/>
        <sz val="10"/>
        <rFont val="Arial"/>
        <family val="2"/>
      </rPr>
      <t>mindestens 1</t>
    </r>
    <r>
      <rPr>
        <sz val="10"/>
        <rFont val="Arial"/>
        <family val="2"/>
      </rPr>
      <t xml:space="preserve"> der o.g. personenbezogenen "Nutanix Services" Zertifizierungen beigefügt.
</t>
    </r>
    <r>
      <rPr>
        <b/>
        <sz val="10"/>
        <rFont val="Arial"/>
        <family val="2"/>
      </rPr>
      <t xml:space="preserve">
Bitte rechts mit "Ja" bestätigen und auf Anlage zum Angebot verweisen</t>
    </r>
    <r>
      <rPr>
        <sz val="10"/>
        <rFont val="Arial"/>
        <family val="2"/>
      </rPr>
      <t>.</t>
    </r>
  </si>
  <si>
    <r>
      <t>Der Auftragnehmer kann nachweisen</t>
    </r>
    <r>
      <rPr>
        <sz val="10"/>
        <color rgb="FFFF0000"/>
        <rFont val="Arial"/>
        <family val="2"/>
      </rPr>
      <t xml:space="preserve">, </t>
    </r>
    <r>
      <rPr>
        <sz val="10"/>
        <rFont val="Arial"/>
        <family val="2"/>
      </rPr>
      <t xml:space="preserve">dass mindestens </t>
    </r>
    <r>
      <rPr>
        <b/>
        <sz val="10"/>
        <rFont val="Arial"/>
        <family val="2"/>
      </rPr>
      <t>eine Person</t>
    </r>
    <r>
      <rPr>
        <sz val="10"/>
        <rFont val="Arial"/>
        <family val="2"/>
      </rPr>
      <t xml:space="preserve"> des vorgesehenen Personals über eine der nachfolgend genannten "</t>
    </r>
    <r>
      <rPr>
        <b/>
        <sz val="10"/>
        <rFont val="Arial"/>
        <family val="2"/>
      </rPr>
      <t>Nutanix Sales</t>
    </r>
    <r>
      <rPr>
        <sz val="10"/>
        <rFont val="Arial"/>
        <family val="2"/>
      </rPr>
      <t xml:space="preserve">" Zertifizierungen verfügen:
- "Nutanix Certified Sales Representative - NCSR"
- "Nutanix Accredited Associate Infrastructure - NAAI"
- "Nutanix Certified Sales Expert - NCSX" 
Dem Angebot sind entsprechenden Nachweise über </t>
    </r>
    <r>
      <rPr>
        <b/>
        <sz val="10"/>
        <rFont val="Arial"/>
        <family val="2"/>
      </rPr>
      <t>mindestens 1</t>
    </r>
    <r>
      <rPr>
        <sz val="10"/>
        <rFont val="Arial"/>
        <family val="2"/>
      </rPr>
      <t xml:space="preserve"> der o.g. personenbezogenen "Nutanix Sales" Zertifizierungen beigefügt.
</t>
    </r>
    <r>
      <rPr>
        <b/>
        <sz val="10"/>
        <rFont val="Arial"/>
        <family val="2"/>
      </rPr>
      <t xml:space="preserve">
Bitte rechts mit "Ja" bestätigen und auf Anlage zum Angebot verweisen</t>
    </r>
    <r>
      <rPr>
        <sz val="10"/>
        <rFont val="Arial"/>
        <family val="2"/>
      </rPr>
      <t>.</t>
    </r>
  </si>
  <si>
    <r>
      <t>Der Auftragnehmer kann nachweisen</t>
    </r>
    <r>
      <rPr>
        <sz val="10"/>
        <color rgb="FFFF0000"/>
        <rFont val="Arial"/>
        <family val="2"/>
      </rPr>
      <t xml:space="preserve">, </t>
    </r>
    <r>
      <rPr>
        <sz val="10"/>
        <rFont val="Arial"/>
        <family val="2"/>
      </rPr>
      <t>dass mindestens eine Person des vorgesehenen Personals über eine der nachfolgend genannten "</t>
    </r>
    <r>
      <rPr>
        <b/>
        <sz val="10"/>
        <rFont val="Arial"/>
        <family val="2"/>
      </rPr>
      <t>Nutanix Sales</t>
    </r>
    <r>
      <rPr>
        <sz val="10"/>
        <rFont val="Arial"/>
        <family val="2"/>
      </rPr>
      <t xml:space="preserve">" Zertifizierungen verfügen:
- "Nutanix Certified Sales Representative - NCSR"
- "Nutanix Accredited Associate Infrastructure - NAAI"
- "Nutanix Certified Sales Expert - NCSX" 
</t>
    </r>
    <r>
      <rPr>
        <b/>
        <sz val="10"/>
        <rFont val="Arial"/>
        <family val="2"/>
      </rPr>
      <t xml:space="preserve">Bewertung:
</t>
    </r>
    <r>
      <rPr>
        <sz val="10"/>
        <rFont val="Arial"/>
        <family val="2"/>
      </rPr>
      <t xml:space="preserve">60 Punkte :  Höchste Sales Zertifizierung = Hoher Zielerfüllungsgrad 
</t>
    </r>
    <r>
      <rPr>
        <b/>
        <sz val="10"/>
        <rFont val="Arial"/>
        <family val="2"/>
      </rPr>
      <t>Mind. 2 Personen</t>
    </r>
    <r>
      <rPr>
        <sz val="10"/>
        <rFont val="Arial"/>
        <family val="2"/>
      </rPr>
      <t xml:space="preserve"> verfügen entwerder über eine NAAI oder eine NCSX Zertifizierung.
</t>
    </r>
    <r>
      <rPr>
        <b/>
        <sz val="10"/>
        <rFont val="Arial"/>
        <family val="2"/>
      </rPr>
      <t xml:space="preserve">
</t>
    </r>
    <r>
      <rPr>
        <sz val="10"/>
        <rFont val="Arial"/>
        <family val="2"/>
      </rPr>
      <t xml:space="preserve">30 Punkte :  Höhere Zertifizierung als gefordert = Mittlerer Zielerfüllungsgrad 
</t>
    </r>
    <r>
      <rPr>
        <b/>
        <sz val="10"/>
        <rFont val="Arial"/>
        <family val="2"/>
      </rPr>
      <t>Mind. 2 Personen</t>
    </r>
    <r>
      <rPr>
        <sz val="10"/>
        <rFont val="Arial"/>
        <family val="2"/>
      </rPr>
      <t xml:space="preserve"> verfügen über eine NCSR, eine NAAI oder eine NCSX Zertifizierung.
0 Punkte - Erfüllung der geforderten Zertifizierung = Niedriger Zielerfüllungsgrad 
</t>
    </r>
    <r>
      <rPr>
        <b/>
        <sz val="10"/>
        <rFont val="Arial"/>
        <family val="2"/>
      </rPr>
      <t>Mind. 1 Person</t>
    </r>
    <r>
      <rPr>
        <sz val="10"/>
        <rFont val="Arial"/>
        <family val="2"/>
      </rPr>
      <t xml:space="preserve"> verfügt über eüber eine NCSR, eine NAAI oder eine NCSX Zertifizierung.
</t>
    </r>
    <r>
      <rPr>
        <b/>
        <sz val="10"/>
        <rFont val="Arial"/>
        <family val="2"/>
      </rPr>
      <t>Bitte rechts im Auswahlfeld (Spalte D) bestätigen und auf die Anlage im Angebot verweisen.</t>
    </r>
  </si>
  <si>
    <r>
      <t xml:space="preserve">Der Auftragnehmer kann für  mindestens eine Person des vorgesehenen Personals über eine Zertifizierung als "Nutanix Certified Professional - Multi-Cloud Infrastructure - NCP-MCI" nachweisen.
</t>
    </r>
    <r>
      <rPr>
        <b/>
        <sz val="10"/>
        <rFont val="Arial"/>
        <family val="2"/>
      </rPr>
      <t xml:space="preserve">Bewertung:
</t>
    </r>
    <r>
      <rPr>
        <sz val="10"/>
        <rFont val="Arial"/>
        <family val="2"/>
      </rPr>
      <t xml:space="preserve">50 Punkte - Erfüllung der geforderten Zertifizierung - </t>
    </r>
    <r>
      <rPr>
        <b/>
        <sz val="10"/>
        <rFont val="Arial"/>
        <family val="2"/>
      </rPr>
      <t>mindestens 1 Person</t>
    </r>
    <r>
      <rPr>
        <sz val="10"/>
        <rFont val="Arial"/>
        <family val="2"/>
      </rPr>
      <t xml:space="preserve"> verfügt über eine "NCP-MCI" Zertifizierung. 
0  Punkte - Keine ausreichende Zertifizierung:
</t>
    </r>
    <r>
      <rPr>
        <b/>
        <sz val="10"/>
        <rFont val="Arial"/>
        <family val="2"/>
      </rPr>
      <t>Bitte rechts im Auswahlfeld (Spalte D) bestätigen und auf die Anlage im Angebot verweisen.</t>
    </r>
  </si>
  <si>
    <r>
      <t xml:space="preserve">Der Bieter hat darzulegen, über welche Qualifikationen und/oder Kenntnisse seitens des Auftragnehmers vorgesehenen  Projektleitung und die eine Prognose dahingehend zulassen, dass die Qualität der Auftragsausführung verbessert werden kann.
</t>
    </r>
    <r>
      <rPr>
        <b/>
        <sz val="10"/>
        <rFont val="Arial"/>
        <family val="2"/>
      </rPr>
      <t>Vorgelegt gemäß o.a. Kriterium A3.1:</t>
    </r>
    <r>
      <rPr>
        <sz val="10"/>
        <rFont val="Arial"/>
        <family val="2"/>
      </rPr>
      <t xml:space="preserve">
Bitte rechts eintragen oder auf Anlage im Angebot verweisen.
Leistungsnachweise ggf. auch Zertifikate, Weiterbildungsnachweise etc. mit eindeutigem Auftragsbezug sind beizulegen. 
</t>
    </r>
    <r>
      <rPr>
        <b/>
        <sz val="10"/>
        <rFont val="Arial"/>
        <family val="2"/>
      </rPr>
      <t>Bewertung:</t>
    </r>
    <r>
      <rPr>
        <sz val="10"/>
        <rFont val="Arial"/>
        <family val="2"/>
      </rPr>
      <t xml:space="preserve">
Hoher Zielerfüllungsgrad - 30 Punkte: Für die vorgesehene "übergeordnete Projektleitung" ist eine gute bis sehr gute berufliche Befähigung zu erkennen, die eine Prognose dahingehend zulassen, dass eine gute bis sehr gute Dienstleistung erwartet werden kann (abgeschlossenes Studium).
Mittlerer Zielerfüllungsgrad - 15 Punkte: Für die vorgesehene "übergeordnete Projektleitung" ist eine eine befriedigende berufliche Befähigung zu erkennen, die eine Prognose dahingehend zulassen,dass eine durchschnittliche Dienstleistung erwartet werden kann (abgeschlossene Berufsausbildung und Zusatzqualifikationen).
Niedriger Zielerfüllungsgrad - 0 Punkte: Für die vorgesehene "übergeordnete Projektleitung" ist eine geringfügige berufliche Befähigung mit bedingten Erfahrungen / Grundkenntnissen vorhanden (Berufsausbildung oder Zusatzqualifikation).
</t>
    </r>
    <r>
      <rPr>
        <b/>
        <sz val="10"/>
        <rFont val="Arial"/>
        <family val="2"/>
      </rPr>
      <t xml:space="preserve">Bitte rechts bestätigen. Leistungsnachweise ggf. auch Zertifikate, Weiterbildungsnachweise sind in einer separaten Anlage dem Angebot beizufügen. </t>
    </r>
  </si>
  <si>
    <t>Kriteriengruppe „Personenspezifische Zertifizierungen Nutanix"</t>
  </si>
  <si>
    <t>Kriteriengruppe „Personenspezifische Zertifizierungen Allgemein"</t>
  </si>
  <si>
    <t>Kriteriengruppe „Berufliche Befähigung und Weiterbildungsnachweise"</t>
  </si>
  <si>
    <r>
      <t xml:space="preserve">Wertung der persönlichen Referenzliste zur Bewertung der Berufserfahrung (auch anonymisiert) der vom Bieter vorgesehenen Service Mitarbeites zur Erbringung der Managed Service Leistungen.
</t>
    </r>
    <r>
      <rPr>
        <b/>
        <sz val="10"/>
        <rFont val="Arial"/>
        <family val="2"/>
      </rPr>
      <t>Vorgelegt gemäß o.a. Kriterium A3.3</t>
    </r>
    <r>
      <rPr>
        <sz val="10"/>
        <rFont val="Arial"/>
        <family val="2"/>
      </rPr>
      <t xml:space="preserve">
Machen Sie bitte folgende verpflichtende Angaben je Referenz:
- Auftraggeber
- Zeitraum der Leistungserbringung
- Beschreibung des Leistungsgegenstands
Gehen Sie neben den genannten Punkten auch auf folgende verpflichtend anzugebende Aspekte in Form einer Selbsteinschätzung ein:
- Einschätzung von Termintreue allgemein
- Einschätzung des Know-Hows für die Inbetriebnahme
Der Auftraggeber behält sich vor, den genannten Ansprechpartner im Rahmen der Auswertungsphase zwecks Überprüfung der leistungsbezogenen Referenz zu kontaktieren.
Anonymisierte Referenzen (Auftraggeber, Ansprechpartner) können nicht bewertet werden.
</t>
    </r>
    <r>
      <rPr>
        <b/>
        <sz val="10"/>
        <color rgb="FFFF0000"/>
        <rFont val="Arial"/>
        <family val="2"/>
      </rPr>
      <t>Bewertung Referenzliste Nutanix Cluster System:</t>
    </r>
    <r>
      <rPr>
        <sz val="10"/>
        <color rgb="FFFF0000"/>
        <rFont val="Arial"/>
        <family val="2"/>
      </rPr>
      <t xml:space="preserve">
</t>
    </r>
    <r>
      <rPr>
        <sz val="10"/>
        <rFont val="Arial"/>
        <family val="2"/>
      </rPr>
      <t xml:space="preserve">Hoher Zielerfüllungsgrad - 60 Punkte: Für den "vorgesehenen Service Mitarbeiter" ist eine gute bis sehr gute Berufserfahrung zu erkennen (ab 3 Jahren Berufserfahrung), welche mit den ausgeschriebenen Leistungsinhalten sehr gut vergleichbar sind. Die o.g. Fragestellungen wurden vollständig und sehr aussagekräftig beantwortet.
Mittlerer Zielerfüllungsgrad - 30 Punkte: Für den "vorgesehenen Service Mitarbeiter" ist eine befriedigende Berufserfahrung zu erkennen (zwischen 1,5 und 3 Jahren Berufserfahrung), welche mit den ausgeschriebenen Leistungsinhalten durchschnittlich vergleichbar sind. Die o.g. Fragestellungen wurden vollständig beantwortet.
Niedriger Zielerfüllungsgrad - 0 Punkte: Für den "vorgesehenen Service Mitarbeiter" ist eine geringfügige Berufserfahrung erkennbar (&gt; 1,5 Jahre Berufserfahrung), welche mit den ausgeschriebenen Leistungsinhalten nur bedingt vergleichbar sind. Die o.g. Fragestellungen wurden nur teilweise beantwortet.
</t>
    </r>
    <r>
      <rPr>
        <b/>
        <sz val="10"/>
        <rFont val="Arial"/>
        <family val="2"/>
      </rPr>
      <t>Bitte rechts bestätigen und die Referenzlisten in einer separaten Anlage dem Angebot beifügen.</t>
    </r>
  </si>
  <si>
    <r>
      <t xml:space="preserve">Wertung der persönlichen Referenzliste zur Bewertung der Berufserfahrung (auch anonymisiert) der vom Bieter übergeordneten Projektleitung für die Projektplanung und das Projektmanagement über die Laufzeit der Rahmenvereinbarung
</t>
    </r>
    <r>
      <rPr>
        <b/>
        <sz val="10"/>
        <rFont val="Arial"/>
        <family val="2"/>
      </rPr>
      <t>Vorgelegt gemäß o.a. Kriterium A3.2:</t>
    </r>
    <r>
      <rPr>
        <sz val="10"/>
        <rFont val="Arial"/>
        <family val="2"/>
      </rPr>
      <t xml:space="preserve">
Machen Sie bitte folgende verpflichtende Angaben je Referenz:
- Auftraggeber, - Ansprechpartner (inkl. Kontaktdaten)
- Zeitraum der Leistungserbringung, - Beschreibung des Leistungsgegenstands
- Beschreibung relevanter Prozesse wie z.B. Lieferungen, Abstimmungen, Eskalationen, Support und weitere. Hierbei bitte immer auch auf die Bearbeitungszeiten von diesen Prozessen mit Angabe von Stunden bzw. Tagen eingehen. 
Gehen Sie neben den genannten Punkten auch auf folgende verpflichtend anzugebende Aspekte in Form einer Selbsteinschätzung ein:
- Einschätzung von Termintreue allgemein
Der Auftraggeber behält sich vor, den genannten Ansprechpartner im Rahmen der Auswertungsphase zwecks Überprüfung der leistungsbezogenen Referenz zu kontaktieren.
Anonymisierte Referenzen (Auftraggeber, Ansprechpartner) können nicht bewertet werden.
Bitte rechts eintragen oder auf Anlage im Angebot verweisen.
</t>
    </r>
    <r>
      <rPr>
        <b/>
        <sz val="10"/>
        <rFont val="Arial"/>
        <family val="2"/>
      </rPr>
      <t xml:space="preserve">Bewertung:
</t>
    </r>
    <r>
      <rPr>
        <sz val="10"/>
        <rFont val="Arial"/>
        <family val="2"/>
      </rPr>
      <t xml:space="preserve">
Hoher Zielerfüllungsgrad - 60 Punkte: Für die vorgesehene "übergeordnete Projektleitung" ist eine gute bis sehr gute Berufserfahrung zu erkennen (ab 3 Jahren Berufserfahrung), welche mit den ausgeschriebenen Leistungsinhalten sehr gut vergleichbar sind. Die o.g. Fragestellungen wurden vollständig und sehr aussagekräftig beantwortet.
Mittlerer Zielerfüllungsgrad - 30 Punkte: Für die vorgesehene "übergeordnete Projektleitung" ist eine befriedigende Berufserfahrung zu erkennen (zwischen 1,5 und 3 Jahren Berufserfahrung), welche mit den ausgeschriebenen Leistungsinhalten durchschnittlich vergleichbar sind. Die o.g. Fragestellungen wurden vollständig beantwortet.
Niedriger Zielerfüllungsgrad - 0 Punkte: Für die vorgesehene "übergeordnete Projektleitung" ist eine geringfügige Berufserfahrung erkennbar (&lt; 1,5 Jahre Berufserfahrung), welche mit den ausgeschriebenen Leistungsinhalten nur bedingt vergleichbar sind. Die o.g. Fragestellungen wurden nur teilweise beantwortet.
</t>
    </r>
    <r>
      <rPr>
        <b/>
        <sz val="10"/>
        <rFont val="Arial"/>
        <family val="2"/>
      </rPr>
      <t>Bitte rechts bestätigen und die Referenzlisten in einer separaten Anlage dem Angebot beifügen.</t>
    </r>
  </si>
  <si>
    <r>
      <t xml:space="preserve">Bitte beschreiben Sie, wie der Austausch von Personal gestaltet ist. Wie berichten Sie an den Auftraggeber?
</t>
    </r>
    <r>
      <rPr>
        <b/>
        <sz val="10"/>
        <color theme="1"/>
        <rFont val="Arial"/>
        <family val="2"/>
      </rPr>
      <t>Bewertung:</t>
    </r>
    <r>
      <rPr>
        <sz val="10"/>
        <color theme="1"/>
        <rFont val="Arial"/>
        <family val="2"/>
      </rPr>
      <t xml:space="preserve">
Hoher Zielerfüllungsgrad - 40 Punkte:
Eigenes Vorgehensmodell zum Personalaustausch, zentrale Steuerung der Einsatzplanung, fester Mitarbeiter*innenstamm, Meldung über Ticketsystem möglich.
Niedriger Zielerfüllungsgrad - 0 Punkte:
Es wurde kein Konzept oder ein nicht schlüssiges Konzept dargestellt. Ein Personaltausch erfordert zeitaufwändige Abstimmungen.
</t>
    </r>
    <r>
      <rPr>
        <b/>
        <sz val="10"/>
        <color theme="1"/>
        <rFont val="Arial"/>
        <family val="2"/>
      </rPr>
      <t>Bitte rechts im Auswahlfeld (Spalte D) angeben und frei beschreiben oder auf eine Anlage im Angebot verweisen:</t>
    </r>
  </si>
  <si>
    <r>
      <t xml:space="preserve">Bitte beschreiben Sie, wie Sie im Fall eines Personalwechsels/Austauschs den Wissenstransfer und den Erfahrungsaustausch im konkreten Projekt sicherstellen?
</t>
    </r>
    <r>
      <rPr>
        <b/>
        <sz val="10"/>
        <color theme="1"/>
        <rFont val="Arial"/>
        <family val="2"/>
      </rPr>
      <t>Bewertung:</t>
    </r>
    <r>
      <rPr>
        <sz val="10"/>
        <color theme="1"/>
        <rFont val="Arial"/>
        <family val="2"/>
      </rPr>
      <t xml:space="preserve">
Hoher Zielerfüllungsgrad - 40 Punkte:
Das Konzept wurde schlüssig dargestellt. Es enthält sehr aussagekräftige Angaben mit welchen die Zielsetzungwelches die Zielsetzung aus Sicht des Auftraggebers sicherstellt.
Niedriger Zielerfüllungsgrad - 0 Punkte:
Es wurde kein Konzept oder ein nicht schlüssiges Konzept dargestellt. Die Angaben sind wenig aussagekräftig und entsprechen nicht den Anforderungen des Auftraggebers. Es ist kein signifikanter Nutzen für den Auftraggeber erkennbar.
</t>
    </r>
    <r>
      <rPr>
        <b/>
        <sz val="10"/>
        <color theme="1"/>
        <rFont val="Arial"/>
        <family val="2"/>
      </rPr>
      <t>Bitte rechts im Auswahlfeld (Spalte D) angeben und frei beschreiben oder auf eine Anlage im Angebot verweisen:</t>
    </r>
  </si>
  <si>
    <r>
      <t xml:space="preserve">Bitte erläutern Sie, wie Ihre Mitarbeiter*innen die besonderen Anforderungen an die Umsetzung der Managed Service Leistungen während auftretender Bedarfsspitzen durchführen können.
</t>
    </r>
    <r>
      <rPr>
        <b/>
        <sz val="10"/>
        <color theme="1"/>
        <rFont val="Arial"/>
        <family val="2"/>
      </rPr>
      <t>Bewertung:</t>
    </r>
    <r>
      <rPr>
        <sz val="10"/>
        <color theme="1"/>
        <rFont val="Arial"/>
        <family val="2"/>
      </rPr>
      <t xml:space="preserve">
Hoher Zielerfüllungsgrad - 30 Punkte:
Bedarfsspitzen werden regelmäßig durch Reporting &amp; Analysen ermittelt, um proaktiv die Bedarfsspitzen zu minimieren.
Niedriger Zielerfüllungsgrad - 0 Punkte: 
Keine Maßnahmen zur Umsetzung dieser Problematik vorhanden.
</t>
    </r>
    <r>
      <rPr>
        <b/>
        <sz val="10"/>
        <color theme="1"/>
        <rFont val="Arial"/>
        <family val="2"/>
      </rPr>
      <t>Bitte rechts im Auswahlfeld (Spalte D) angeben und frei beschreiben oder auf eine Anlage im Angebot verweisen:</t>
    </r>
  </si>
  <si>
    <t>B1.10</t>
  </si>
  <si>
    <t>B1.11</t>
  </si>
  <si>
    <t>Reisekostenpauschale Vor-Ort-Einsatz - pauschal</t>
  </si>
  <si>
    <r>
      <t xml:space="preserve">Laufende Kosten
</t>
    </r>
    <r>
      <rPr>
        <b/>
        <sz val="10"/>
        <color theme="0"/>
        <rFont val="Arial"/>
        <family val="2"/>
      </rPr>
      <t>Full Managed Service Leistungen (Monatliche Kosten) am Hauptstandort (externes RZ) und am lokalen Standort, gem. Beschreibung in den Vertragsunterlagen</t>
    </r>
    <r>
      <rPr>
        <b/>
        <sz val="16"/>
        <color theme="0"/>
        <rFont val="Arial"/>
        <family val="2"/>
      </rPr>
      <t xml:space="preserve">
</t>
    </r>
    <r>
      <rPr>
        <b/>
        <sz val="12"/>
        <color theme="0"/>
        <rFont val="Arial"/>
        <family val="2"/>
      </rPr>
      <t xml:space="preserve">Hinweis:
</t>
    </r>
    <r>
      <rPr>
        <sz val="11"/>
        <color theme="0"/>
        <rFont val="Arial"/>
        <family val="2"/>
      </rPr>
      <t>Die geplanten Abnahmemengen sind aus den jeweiligen Tabellen in den Vertragsunterlagen zu entnehmen (ab Kapitel 6)</t>
    </r>
  </si>
  <si>
    <t>6.1</t>
  </si>
  <si>
    <t>6.2</t>
  </si>
  <si>
    <t>6.3</t>
  </si>
  <si>
    <t>Weitere Kosten im Rahmen des Managed Service</t>
  </si>
  <si>
    <r>
      <t xml:space="preserve">Fachpersonal für den erweiterten 3rd-Level Support (Vor-Ort Einsätze)"
</t>
    </r>
    <r>
      <rPr>
        <b/>
        <sz val="8"/>
        <rFont val="Arial"/>
        <family val="2"/>
      </rPr>
      <t xml:space="preserve">- Bitte den </t>
    </r>
    <r>
      <rPr>
        <b/>
        <sz val="8"/>
        <color rgb="FFFF0000"/>
        <rFont val="Arial"/>
        <family val="2"/>
      </rPr>
      <t>Einzelpreis pauschal pro Personentag (PT)</t>
    </r>
    <r>
      <rPr>
        <b/>
        <sz val="8"/>
        <rFont val="Arial"/>
        <family val="2"/>
      </rPr>
      <t xml:space="preserve"> inder Spalte E eintragen.</t>
    </r>
  </si>
  <si>
    <t>Einzelpreis
pro Personentag (PT)</t>
  </si>
  <si>
    <t>7.1</t>
  </si>
  <si>
    <r>
      <rPr>
        <b/>
        <sz val="10"/>
        <rFont val="Arial"/>
        <family val="2"/>
      </rPr>
      <t>Bereitstellung / Überlassung des Nutanix Cluster NX-8170-G9 Systems inkl. NX-8170-G9 Chassis, gem. Tabelle 3 – Lieferleistungen Nutanix Cluster Standort 1.
Pauschale Kosten pro Monat inkl.</t>
    </r>
    <r>
      <rPr>
        <sz val="10"/>
        <rFont val="Arial"/>
        <family val="2"/>
      </rPr>
      <t xml:space="preserve">
- den benötigten Hard- und Softwarekomponten gem. Vertragsunterlagen Kapitel 6.2.1
- Zubehör
- License &amp; Production Software Support Service für 1 Cpu Core
- Service- und Supportleistungen</t>
    </r>
  </si>
  <si>
    <t>Nutanix Cluster für den lokalen Standort 2, gem. Vertragsunterlagen Kapitel 6.3.1, Tabelle 5 - Liefer- und Dienstleistungen Nutanix Cluster Standort 2</t>
  </si>
  <si>
    <t>4.2</t>
  </si>
  <si>
    <t>8.1</t>
  </si>
  <si>
    <t>8.2</t>
  </si>
  <si>
    <t>8.3</t>
  </si>
  <si>
    <r>
      <t xml:space="preserve">Zu erbringende Dienstleistungen für den Betrieb der Netzwerkumgebung für:
</t>
    </r>
    <r>
      <rPr>
        <sz val="10"/>
        <rFont val="Arial"/>
        <family val="2"/>
      </rPr>
      <t xml:space="preserve">- Den Hauptstandort 1 und den lokalen Standort, gem. Tabelle 11 - Managed Service Leistungen für den Netzwerk Betrieb
</t>
    </r>
    <r>
      <rPr>
        <b/>
        <sz val="10"/>
        <rFont val="Arial"/>
        <family val="2"/>
      </rPr>
      <t xml:space="preserve">
Pauschale Kosten pro Monat gem. den beschriebenen Leistungen (vgl. Vertragsunterlagen Kapitel 6.4.6.2)</t>
    </r>
  </si>
  <si>
    <r>
      <rPr>
        <b/>
        <sz val="10"/>
        <rFont val="Arial"/>
        <family val="2"/>
      </rPr>
      <t xml:space="preserve">Zu erbringende Dienstleistungen für den Betrieb der Firewallumgebung für:
</t>
    </r>
    <r>
      <rPr>
        <sz val="10"/>
        <rFont val="Arial"/>
        <family val="2"/>
      </rPr>
      <t xml:space="preserve">- Den Hauptstandort 1 und den lokalen Standort gem. Tabelle 10 - Managed Service Leistungen für den Firewall Betrieb.
</t>
    </r>
    <r>
      <rPr>
        <b/>
        <sz val="10"/>
        <rFont val="Arial"/>
        <family val="2"/>
      </rPr>
      <t>Pauschale Kosten pro Monat gem. den beschriebenen Leistungen (vgl. Vertragsunterlagen Kapitel 6.4.6.1)</t>
    </r>
  </si>
  <si>
    <t>Zu erbringende Dienstleistungen für den Betrieb der Firewall- und Netzwerkinfrastruktur für den Hauptstandort 1 (RZ) und den lokalen Standort 2, gem. Vertragsunterlagen Kapitel 6.4.6.1 und 6.4.6.2</t>
  </si>
  <si>
    <t>Bereitstellung (Überlassung) Firewall Komponenten für den Hauptstandort 1 (RZ), gem. Vertragsunterlagen Kapitel 6.4.3</t>
  </si>
  <si>
    <t>Bereitstellung (Überlassung) der Netzwerk Komponenten für den lokalen Standort 2, gem. Vertragsunterlagen Kapitel 6.4.4</t>
  </si>
  <si>
    <r>
      <t xml:space="preserve">Dienstleistungen im Rahmen des Umzugs in das RZ (gem. Beschreibung in Kapitel 5.4.2 und gem. der beschriebenen Leistungen zur Implementierung der jeweiligen Komponenten und Systeme:
</t>
    </r>
    <r>
      <rPr>
        <sz val="10"/>
        <rFont val="Arial"/>
        <family val="2"/>
      </rPr>
      <t>- Nutanix Cluster Systeme, Kapitel 6.2 und 6.3
- Firewall Komponenten und Systeme, Kapitel 6.4.5.1
- Netzwerkkomponenten und Systeme, Kapitel 6.4.5.2
- Backup-Server, Kapitel 6.5.3 und 6.5.4
- Fast LTA (Silent-Brick Systeme), Kapitel 6.6.2</t>
    </r>
    <r>
      <rPr>
        <b/>
        <sz val="10"/>
        <rFont val="Arial"/>
        <family val="2"/>
      </rPr>
      <t xml:space="preserve">
</t>
    </r>
    <r>
      <rPr>
        <b/>
        <u/>
        <sz val="9"/>
        <rFont val="Arial"/>
        <family val="2"/>
      </rPr>
      <t>Hinweis:</t>
    </r>
    <r>
      <rPr>
        <b/>
        <sz val="8"/>
        <rFont val="Arial"/>
        <family val="2"/>
      </rPr>
      <t xml:space="preserve">
</t>
    </r>
    <r>
      <rPr>
        <sz val="9"/>
        <rFont val="Arial"/>
        <family val="2"/>
      </rPr>
      <t>Für die Preisermittlung wird die Aufwandsschätzung vom Bieter herangezogen.Der in Zelle F4 ermittelte Preis stellt ein "Pauschalpreis" dar und geht in Ermittlung des Angebotspreises mit ein.</t>
    </r>
  </si>
  <si>
    <t>Pauschaler Einzelpreis in € (netto)</t>
  </si>
  <si>
    <t>Gesamtsumme Monatlichen Kosten für die Bereitstellung und den zu erbringenden Dienstleistungen im lfd. Betrieb für den Haupt- und Notfallstandort Betrieb im Rahmen sowie den optionalen Zusatzleistungen (in € netto)</t>
  </si>
  <si>
    <t>Leased Lines mit einer Bandbreite von 10 Gbit/s
Pauschale Kosten pro Monat für die Leased Lines mit einer Bandbreite von 10 Gbit/s</t>
  </si>
  <si>
    <t>Pauschale Kosten pro Monat für den Internetbreakout 1 Gbit/s</t>
  </si>
  <si>
    <t>Zuschlag für die Übernahme der 2nd und 3rd-Level Supportleistungen am Standort 2 vor Ort (Im Bedarfsfall) - pauschal pro Tag</t>
  </si>
  <si>
    <t>Softwarepflege</t>
  </si>
  <si>
    <t>Die Softwarepflege für das Nutanix-Cluster System sowie für die Fast-LTA Systeme muss durch den Auftragnehmer sowohl für den Haupt- als auch den Notfallstandort erfolgen.
Die Softwarepflege für die Fachanwendungen, VMs, usw. wird vom AG übernommen.</t>
  </si>
  <si>
    <r>
      <t xml:space="preserve">
Rahmenvereinbarung zur Erneuerung und Outsourcing der IT-Infrastruktur der Mittelstadt St. Ingbert
</t>
    </r>
    <r>
      <rPr>
        <b/>
        <sz val="12"/>
        <color rgb="FF0000FF"/>
        <rFont val="Arial"/>
        <family val="2"/>
      </rPr>
      <t>Leistungsblatt - Wertungskriterien</t>
    </r>
  </si>
  <si>
    <r>
      <t xml:space="preserve">
Rahmenvereinbarung zur Erneuerung und Outsourcing der IT-Infrastruktur der Mittelstadt St. Ingbert
</t>
    </r>
    <r>
      <rPr>
        <b/>
        <sz val="12"/>
        <color rgb="FF0000FF"/>
        <rFont val="Arial"/>
        <family val="2"/>
      </rPr>
      <t xml:space="preserve">Preisblatt für die zu erbringenden Dienstleistungen
</t>
    </r>
    <r>
      <rPr>
        <b/>
        <sz val="9"/>
        <color rgb="FF0000FF"/>
        <rFont val="Arial"/>
        <family val="2"/>
      </rPr>
      <t>Leistungen gem. Vergabeunterlagen und Leistungsblatt</t>
    </r>
  </si>
  <si>
    <r>
      <t xml:space="preserve">
Rahmenvereinbarung zur Erneuerung und Outsourcing der IT-Infrastruktur der Mittelstadt St. Ingbert
</t>
    </r>
    <r>
      <rPr>
        <b/>
        <sz val="12"/>
        <color rgb="FF0000FF"/>
        <rFont val="Arial"/>
        <family val="2"/>
      </rPr>
      <t>Leistungsblatt 2 - Managed Service Leistungen</t>
    </r>
  </si>
  <si>
    <r>
      <t xml:space="preserve">
Rahmenvereinbarung zur Erneuerung und Outsourcing der IT-Infrastruktur der Mittelstadt St. Ingbert
</t>
    </r>
    <r>
      <rPr>
        <b/>
        <sz val="12"/>
        <color rgb="FF0000FF"/>
        <rFont val="Arial"/>
        <family val="2"/>
      </rPr>
      <t>Leistungsblatt 1 - Allgemeine Anforderungen</t>
    </r>
  </si>
  <si>
    <r>
      <t xml:space="preserve">
Rahmenvereinbarung zur Erneuerung und Outsourcing der IT-Infrastruktur der Mittelstadt St. Ingbert
</t>
    </r>
    <r>
      <rPr>
        <b/>
        <sz val="12"/>
        <color rgb="FF0000FF"/>
        <rFont val="Arial"/>
        <family val="2"/>
      </rPr>
      <t>Hinweise zur Befüllung der Leistungs- und Preisblätter</t>
    </r>
  </si>
  <si>
    <t>- Die „Leistungs- und Preisblätter“ mit den ausgefüllten Tabellenblättern „LB1, LB2 und LB Werungskriterien“ und das „Preisblatt (PB)“ müssen vollständig befüllt- und mit dem Angebot abgegeben werden. 
- Leistungsblätter: Alle in der Farbe „Hellgrün“ formatierten Zellen müssen vom Bieter ausgefüllt werden.
- Preisblatt: Das für die Ermittlung des Angebotspreises relevante „PB - Preisblatt“ muss vollständig ausgefüllt und mit dem Angebot eingereicht werden. Alle in der Farbe „Hellgrün“ formatierten Zellen müssen vom Bieter ausgefüllt werden. Die Preisangaben sind ohne die gesetzliche Umsatzsteuer (USt.) in Euro netto auszuweisen. 
Das Preisblatt muss alle erforderlichen Angaben enthalten und darf nicht abgeändert werden. Die Excel-Datei ist komplett ausgefüllt als Original Excel-Datei (nicht als PDF) mit dem Angebot einzureichen. Die Excel-Datei ist komplett ausgefüllt als Original Excel-Datei (nicht als PDF) mit dem Angebot einzureichen.
Der Gesamtpreis inkl. der gesetzlichen USt. errechnet sich automatisch. 
Für die Abrechnung und die Bezahlung gegenüber dem Auftraggeber gilt die gesetzliche Umsatzsteuer zum Zeitpunkt der Leistungserbringung</t>
  </si>
  <si>
    <t>Summe der monatlichen Kosten für die "Managed Service Leistungen"</t>
  </si>
  <si>
    <t>Gesamtsumme Einmalkosten im Rahmen der Umzugs und der Implementierung (in € netto)</t>
  </si>
  <si>
    <t>Optionale Zusatzleistungen</t>
  </si>
  <si>
    <r>
      <rPr>
        <b/>
        <sz val="10"/>
        <rFont val="Arial"/>
        <family val="2"/>
      </rPr>
      <t>Bereitstellung HPE Aruba Networking CX 8320 , gem. Tabelle 7 – Lieferleistungen Netzwerkkomponenten Standort 2.
Pauschale Kosten pro Monat inkl.</t>
    </r>
    <r>
      <rPr>
        <sz val="10"/>
        <rFont val="Arial"/>
        <family val="2"/>
      </rPr>
      <t xml:space="preserve">
- den benötigten Hard- und Softwarekomponten gem. Vertragsunterlagen Kapitel 6.4.3
- Zubehör
- Supportleistungen</t>
    </r>
  </si>
  <si>
    <r>
      <rPr>
        <b/>
        <sz val="10"/>
        <rFont val="Arial"/>
        <family val="2"/>
      </rPr>
      <t xml:space="preserve">Bereitstellung / Überlassung des Nutanix Cluster NX-1175S-G9 Systems inkl. SW-NCI-STR-PR, Subscription, Nutanix Cloud Infrastructure (NCI) Starter Software
Pauschale Kosten pro Monat inkl.
</t>
    </r>
    <r>
      <rPr>
        <sz val="10"/>
        <rFont val="Arial"/>
        <family val="2"/>
      </rPr>
      <t>- den benötigten Hard- und Softwarekomponten gem. Vertragsunterlagen Kapitel 6.3.1
- Zubehör
- Supportleistungen</t>
    </r>
  </si>
  <si>
    <r>
      <rPr>
        <b/>
        <sz val="10"/>
        <rFont val="Arial"/>
        <family val="2"/>
      </rPr>
      <t xml:space="preserve">Zu erbringende Dienstleistungen zur Gewährleistung des lfd. Betriebs der Backup-Infrastruktur, gem. Vertragsunterlagen Kapitel 6.5.5, Tabelle 15
</t>
    </r>
    <r>
      <rPr>
        <b/>
        <sz val="10"/>
        <color theme="1"/>
        <rFont val="Arial"/>
        <family val="2"/>
      </rPr>
      <t xml:space="preserve">Pauschale Kosten pro Monat für die Überlassung der Backup-Server inkl.:
</t>
    </r>
    <r>
      <rPr>
        <sz val="10"/>
        <color rgb="FFFF0000"/>
        <rFont val="Arial"/>
        <family val="2"/>
      </rPr>
      <t>Grundlage: 19 TB Backup-Platz</t>
    </r>
    <r>
      <rPr>
        <sz val="10"/>
        <color theme="1"/>
        <rFont val="Arial"/>
        <family val="2"/>
      </rPr>
      <t xml:space="preserve">
- Zubehör</t>
    </r>
  </si>
  <si>
    <r>
      <t xml:space="preserve">Bereitstellung / Überlassung der Fast LTA Hard- und Softwaresysteme inkl.:
</t>
    </r>
    <r>
      <rPr>
        <sz val="10"/>
        <rFont val="Arial"/>
        <family val="2"/>
      </rPr>
      <t xml:space="preserve">- Einmaliger Einrichtungspauschale,
- Zubehör
- Service- und Supportleistungen
</t>
    </r>
    <r>
      <rPr>
        <b/>
        <sz val="10"/>
        <rFont val="Arial"/>
        <family val="2"/>
      </rPr>
      <t xml:space="preserve">
Pauschale Kosten pro Monat für die Überlassung der in den Vertragsunterlagen beschriebenen der Silent Brick Systeme, gem. Tabelle 16 – Lieferleistungen Fast LTA-Systeme</t>
    </r>
  </si>
  <si>
    <t>Zuschläge für Serviceleistungen außerhalb der gewöhnlichen Geschäftszeiten - Stundensatz pauschal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</si>
</sst>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 #,##0.00\ [$€]_-;\-* #,##0.00\ [$€]_-;_-* &quot;-&quot;??\ [$€]_-;_-@_-"/>
    <numFmt numFmtId="166" formatCode="_-* #,##0\ _€_-;\-* #,##0\ _€_-;_-* &quot;-&quot;??\ _€_-;_-@_-"/>
    <numFmt numFmtId="167" formatCode="0\ &quot;Stk&quot;"/>
    <numFmt numFmtId="168" formatCode="0\ &quot;Monate&quot;"/>
    <numFmt numFmtId="169" formatCode="0\ &quot;Monat&quot;"/>
    <numFmt numFmtId="170" formatCode="0\ &quot;PT&quot;"/>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1"/>
      <color theme="0"/>
      <name val="Arial"/>
      <family val="2"/>
    </font>
    <font>
      <sz val="11"/>
      <name val="Arial"/>
      <family val="2"/>
    </font>
    <font>
      <b/>
      <sz val="11"/>
      <name val="Arial"/>
      <family val="2"/>
    </font>
    <font>
      <sz val="8"/>
      <name val="Arial"/>
      <family val="2"/>
    </font>
    <font>
      <sz val="10"/>
      <color rgb="FF000000"/>
      <name val="Arial"/>
      <family val="2"/>
    </font>
    <font>
      <sz val="11"/>
      <color rgb="FF0070C0"/>
      <name val="Calibri"/>
      <family val="2"/>
      <scheme val="minor"/>
    </font>
    <font>
      <sz val="12"/>
      <color rgb="FF0070C0"/>
      <name val="Calibri"/>
      <family val="2"/>
      <scheme val="minor"/>
    </font>
    <font>
      <sz val="11"/>
      <name val="Calibri"/>
      <family val="2"/>
      <scheme val="minor"/>
    </font>
    <font>
      <sz val="11"/>
      <name val="Calibri"/>
      <family val="2"/>
    </font>
    <font>
      <b/>
      <sz val="12"/>
      <color rgb="FF0000FF"/>
      <name val="Arial"/>
      <family val="2"/>
    </font>
    <font>
      <sz val="12"/>
      <color theme="1"/>
      <name val="Arial"/>
      <family val="2"/>
    </font>
    <font>
      <b/>
      <sz val="10"/>
      <color rgb="FFFF0000"/>
      <name val="Arial"/>
      <family val="2"/>
    </font>
    <font>
      <b/>
      <sz val="11"/>
      <color rgb="FFFF0000"/>
      <name val="Arial"/>
      <family val="2"/>
    </font>
    <font>
      <b/>
      <sz val="11"/>
      <color theme="1"/>
      <name val="Arial"/>
      <family val="2"/>
    </font>
    <font>
      <b/>
      <sz val="11"/>
      <color rgb="FF000000"/>
      <name val="Arial"/>
      <family val="2"/>
    </font>
    <font>
      <sz val="11"/>
      <color theme="1"/>
      <name val="Arial"/>
      <family val="2"/>
    </font>
    <font>
      <b/>
      <sz val="10"/>
      <color theme="1"/>
      <name val="Arial"/>
      <family val="2"/>
    </font>
    <font>
      <b/>
      <sz val="14"/>
      <color rgb="FFC00000"/>
      <name val="Arial"/>
      <family val="2"/>
    </font>
    <font>
      <b/>
      <sz val="8"/>
      <name val="Arial"/>
      <family val="2"/>
    </font>
    <font>
      <sz val="10"/>
      <color theme="1"/>
      <name val="Arial"/>
      <family val="2"/>
    </font>
    <font>
      <b/>
      <sz val="9"/>
      <color rgb="FF0000FF"/>
      <name val="Arial"/>
      <family val="2"/>
    </font>
    <font>
      <b/>
      <sz val="16"/>
      <color theme="0"/>
      <name val="Arial"/>
      <family val="2"/>
    </font>
    <font>
      <b/>
      <sz val="10"/>
      <color theme="0"/>
      <name val="Arial"/>
      <family val="2"/>
    </font>
    <font>
      <sz val="12"/>
      <name val="Arial"/>
      <family val="2"/>
    </font>
    <font>
      <b/>
      <sz val="14"/>
      <color theme="1"/>
      <name val="Arial"/>
      <family val="2"/>
    </font>
    <font>
      <b/>
      <sz val="26"/>
      <color rgb="FFFF0000"/>
      <name val="Calibri"/>
      <family val="2"/>
      <scheme val="minor"/>
    </font>
    <font>
      <sz val="10"/>
      <color rgb="FFFF0000"/>
      <name val="Arial"/>
      <family val="2"/>
    </font>
    <font>
      <sz val="8"/>
      <name val="Arial"/>
      <family val="2"/>
    </font>
    <font>
      <sz val="11"/>
      <color rgb="FFFF0000"/>
      <name val="Calibri"/>
      <family val="2"/>
      <scheme val="minor"/>
    </font>
    <font>
      <sz val="9"/>
      <color rgb="FFFF0000"/>
      <name val="Arial"/>
      <family val="2"/>
    </font>
    <font>
      <sz val="9"/>
      <color rgb="FFFF0000"/>
      <name val="Calibri"/>
      <family val="2"/>
      <scheme val="minor"/>
    </font>
    <font>
      <sz val="16"/>
      <color rgb="FF0070C0"/>
      <name val="Calibri"/>
      <family val="2"/>
      <scheme val="minor"/>
    </font>
    <font>
      <sz val="16"/>
      <name val="Arial"/>
      <family val="2"/>
    </font>
    <font>
      <sz val="22"/>
      <color rgb="FFFF0000"/>
      <name val="Calibri"/>
      <family val="2"/>
      <scheme val="minor"/>
    </font>
    <font>
      <b/>
      <sz val="12"/>
      <color rgb="FFFF0000"/>
      <name val="Calibri"/>
      <family val="2"/>
      <scheme val="minor"/>
    </font>
    <font>
      <b/>
      <sz val="12"/>
      <color theme="0"/>
      <name val="Arial"/>
      <family val="2"/>
    </font>
    <font>
      <sz val="11"/>
      <color theme="0"/>
      <name val="Arial"/>
      <family val="2"/>
    </font>
    <font>
      <b/>
      <u/>
      <sz val="9"/>
      <name val="Arial"/>
      <family val="2"/>
    </font>
    <font>
      <sz val="9"/>
      <name val="Arial"/>
      <family val="2"/>
    </font>
    <font>
      <b/>
      <sz val="8"/>
      <color rgb="FFFF0000"/>
      <name val="Arial"/>
      <family val="2"/>
    </font>
  </fonts>
  <fills count="12">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00FF"/>
        <bgColor indexed="64"/>
      </patternFill>
    </fill>
    <fill>
      <patternFill patternType="solid">
        <fgColor rgb="FFCCECFF"/>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6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26">
    <xf numFmtId="0" fontId="0" fillId="0" borderId="0"/>
    <xf numFmtId="165" fontId="6"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0" fontId="5" fillId="0" borderId="0"/>
    <xf numFmtId="44" fontId="5" fillId="0" borderId="0" applyFont="0" applyFill="0" applyBorder="0" applyAlignment="0" applyProtection="0"/>
    <xf numFmtId="164" fontId="5"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164" fontId="3" fillId="0" borderId="0" applyFont="0" applyFill="0" applyBorder="0" applyAlignment="0" applyProtection="0"/>
    <xf numFmtId="0" fontId="13" fillId="0" borderId="0"/>
    <xf numFmtId="0" fontId="19" fillId="0" borderId="0"/>
    <xf numFmtId="0" fontId="2" fillId="0" borderId="0"/>
    <xf numFmtId="0" fontId="19" fillId="0" borderId="0"/>
    <xf numFmtId="0" fontId="2" fillId="0" borderId="0"/>
    <xf numFmtId="44" fontId="2" fillId="0" borderId="0" applyFont="0" applyFill="0" applyBorder="0" applyAlignment="0" applyProtection="0"/>
    <xf numFmtId="164" fontId="2" fillId="0" borderId="0" applyFont="0" applyFill="0" applyBorder="0" applyAlignment="0" applyProtection="0"/>
    <xf numFmtId="0" fontId="2" fillId="0" borderId="0"/>
    <xf numFmtId="0" fontId="6" fillId="0" borderId="0"/>
    <xf numFmtId="0" fontId="1" fillId="0" borderId="0"/>
    <xf numFmtId="0" fontId="1" fillId="0" borderId="0"/>
  </cellStyleXfs>
  <cellXfs count="301">
    <xf numFmtId="0" fontId="0" fillId="0" borderId="0" xfId="0"/>
    <xf numFmtId="0" fontId="14" fillId="0" borderId="0" xfId="11" applyFont="1"/>
    <xf numFmtId="49" fontId="10" fillId="3" borderId="4" xfId="12" applyNumberFormat="1" applyFont="1" applyFill="1" applyBorder="1" applyAlignment="1" applyProtection="1">
      <alignment vertical="top" wrapText="1"/>
      <protection locked="0"/>
    </xf>
    <xf numFmtId="49" fontId="7" fillId="3" borderId="4" xfId="2" applyNumberFormat="1" applyFont="1" applyFill="1" applyBorder="1" applyAlignment="1" applyProtection="1">
      <alignment vertical="top" wrapText="1"/>
      <protection locked="0"/>
    </xf>
    <xf numFmtId="0" fontId="2" fillId="0" borderId="0" xfId="17"/>
    <xf numFmtId="44" fontId="7" fillId="0" borderId="0" xfId="3" applyFont="1" applyFill="1" applyBorder="1" applyAlignment="1" applyProtection="1">
      <alignment vertical="center"/>
    </xf>
    <xf numFmtId="167" fontId="7" fillId="2" borderId="4" xfId="3" applyNumberFormat="1" applyFont="1" applyFill="1" applyBorder="1" applyAlignment="1" applyProtection="1">
      <alignment horizontal="center" vertical="center"/>
    </xf>
    <xf numFmtId="44" fontId="7" fillId="3" borderId="5" xfId="3" applyFont="1" applyFill="1" applyBorder="1" applyAlignment="1" applyProtection="1">
      <alignment horizontal="center" vertical="center"/>
      <protection locked="0"/>
    </xf>
    <xf numFmtId="44" fontId="7" fillId="3" borderId="4" xfId="3" applyFont="1" applyFill="1" applyBorder="1" applyAlignment="1" applyProtection="1">
      <alignment horizontal="center" vertical="center"/>
      <protection locked="0"/>
    </xf>
    <xf numFmtId="44" fontId="7" fillId="3" borderId="14" xfId="3" applyFont="1" applyFill="1" applyBorder="1" applyAlignment="1" applyProtection="1">
      <alignment horizontal="center" vertical="center"/>
      <protection locked="0"/>
    </xf>
    <xf numFmtId="9" fontId="11" fillId="2" borderId="4" xfId="12" applyNumberFormat="1" applyFont="1" applyFill="1" applyBorder="1" applyAlignment="1" applyProtection="1">
      <alignment horizontal="center" vertical="center"/>
    </xf>
    <xf numFmtId="0" fontId="37" fillId="0" borderId="0" xfId="11" applyFont="1" applyAlignment="1">
      <alignment horizontal="left" vertical="top" wrapText="1"/>
    </xf>
    <xf numFmtId="166" fontId="11" fillId="2" borderId="7" xfId="14" applyNumberFormat="1" applyFont="1" applyFill="1" applyBorder="1" applyAlignment="1" applyProtection="1">
      <alignment horizontal="center" vertical="center"/>
    </xf>
    <xf numFmtId="167" fontId="7" fillId="2" borderId="8" xfId="3" applyNumberFormat="1" applyFont="1" applyFill="1" applyBorder="1" applyAlignment="1" applyProtection="1">
      <alignment horizontal="center" vertical="center"/>
    </xf>
    <xf numFmtId="44" fontId="7" fillId="3" borderId="12" xfId="3" applyFont="1" applyFill="1" applyBorder="1" applyAlignment="1" applyProtection="1">
      <alignment horizontal="center" vertical="center"/>
      <protection locked="0"/>
    </xf>
    <xf numFmtId="167" fontId="7" fillId="2" borderId="24" xfId="3" applyNumberFormat="1" applyFont="1" applyFill="1" applyBorder="1" applyAlignment="1" applyProtection="1">
      <alignment horizontal="center" vertical="center"/>
    </xf>
    <xf numFmtId="44" fontId="7" fillId="3" borderId="24" xfId="3" applyFont="1" applyFill="1" applyBorder="1" applyAlignment="1" applyProtection="1">
      <alignment horizontal="center" vertical="center"/>
      <protection locked="0"/>
    </xf>
    <xf numFmtId="49" fontId="10" fillId="3" borderId="11" xfId="12" applyNumberFormat="1" applyFont="1" applyFill="1" applyBorder="1" applyAlignment="1" applyProtection="1">
      <alignment vertical="top" wrapText="1"/>
      <protection locked="0"/>
    </xf>
    <xf numFmtId="167" fontId="7" fillId="0" borderId="41" xfId="3" applyNumberFormat="1" applyFont="1" applyFill="1" applyBorder="1" applyAlignment="1" applyProtection="1">
      <alignment horizontal="center" vertical="center"/>
    </xf>
    <xf numFmtId="44" fontId="7" fillId="3" borderId="8" xfId="3" applyFont="1" applyFill="1" applyBorder="1" applyAlignment="1" applyProtection="1">
      <alignment horizontal="center" vertical="center"/>
      <protection locked="0"/>
    </xf>
    <xf numFmtId="167" fontId="7" fillId="0" borderId="50" xfId="3" applyNumberFormat="1" applyFont="1" applyFill="1" applyBorder="1" applyAlignment="1" applyProtection="1">
      <alignment horizontal="center" vertical="center"/>
    </xf>
    <xf numFmtId="49" fontId="10" fillId="3" borderId="41" xfId="12" applyNumberFormat="1" applyFont="1" applyFill="1" applyBorder="1" applyAlignment="1" applyProtection="1">
      <alignment vertical="top" wrapText="1"/>
      <protection locked="0"/>
    </xf>
    <xf numFmtId="49" fontId="10" fillId="3" borderId="62" xfId="12" applyNumberFormat="1" applyFont="1" applyFill="1" applyBorder="1" applyAlignment="1" applyProtection="1">
      <alignment vertical="top" wrapText="1"/>
      <protection locked="0"/>
    </xf>
    <xf numFmtId="44" fontId="11" fillId="5" borderId="15" xfId="3" applyFont="1" applyFill="1" applyBorder="1" applyAlignment="1" applyProtection="1">
      <alignment horizontal="center" vertical="top" wrapText="1"/>
    </xf>
    <xf numFmtId="167" fontId="7" fillId="2" borderId="65" xfId="3" applyNumberFormat="1" applyFont="1" applyFill="1" applyBorder="1" applyAlignment="1" applyProtection="1">
      <alignment horizontal="center" vertical="center"/>
    </xf>
    <xf numFmtId="0" fontId="21" fillId="0" borderId="0" xfId="11" applyFont="1" applyAlignment="1">
      <alignment horizontal="center" vertical="center" wrapText="1"/>
    </xf>
    <xf numFmtId="0" fontId="2" fillId="0" borderId="0" xfId="19"/>
    <xf numFmtId="0" fontId="9" fillId="4" borderId="2" xfId="2" applyFont="1" applyFill="1" applyBorder="1" applyAlignment="1">
      <alignment horizontal="center" vertical="center" wrapText="1"/>
    </xf>
    <xf numFmtId="0" fontId="38" fillId="0" borderId="0" xfId="2" applyFont="1" applyAlignment="1">
      <alignment horizontal="left" vertical="top" wrapText="1"/>
    </xf>
    <xf numFmtId="0" fontId="6" fillId="0" borderId="0" xfId="2"/>
    <xf numFmtId="0" fontId="11" fillId="5" borderId="2" xfId="2" applyFont="1" applyFill="1" applyBorder="1" applyAlignment="1">
      <alignment horizontal="center" vertical="center" wrapText="1"/>
    </xf>
    <xf numFmtId="0" fontId="23" fillId="5" borderId="2" xfId="19" applyFont="1" applyFill="1" applyBorder="1" applyAlignment="1">
      <alignment wrapText="1"/>
    </xf>
    <xf numFmtId="0" fontId="23" fillId="5" borderId="29" xfId="19" applyFont="1" applyFill="1" applyBorder="1" applyAlignment="1">
      <alignment wrapText="1"/>
    </xf>
    <xf numFmtId="0" fontId="38" fillId="0" borderId="0" xfId="2" applyFont="1" applyAlignment="1">
      <alignment horizontal="left" vertical="top"/>
    </xf>
    <xf numFmtId="49" fontId="7" fillId="2" borderId="23" xfId="2" applyNumberFormat="1" applyFont="1" applyFill="1" applyBorder="1" applyAlignment="1">
      <alignment horizontal="center" vertical="center"/>
    </xf>
    <xf numFmtId="0" fontId="7" fillId="2" borderId="5" xfId="2" applyFont="1" applyFill="1" applyBorder="1" applyAlignment="1">
      <alignment vertical="center" wrapText="1"/>
    </xf>
    <xf numFmtId="44" fontId="7" fillId="5" borderId="16" xfId="2" applyNumberFormat="1" applyFont="1" applyFill="1" applyBorder="1" applyAlignment="1">
      <alignment vertical="center"/>
    </xf>
    <xf numFmtId="0" fontId="6" fillId="0" borderId="0" xfId="2" applyAlignment="1">
      <alignment vertical="center"/>
    </xf>
    <xf numFmtId="0" fontId="22" fillId="10" borderId="36" xfId="2" applyFont="1" applyFill="1" applyBorder="1" applyAlignment="1">
      <alignment horizontal="center" vertical="center" wrapText="1"/>
    </xf>
    <xf numFmtId="49" fontId="7" fillId="5" borderId="30" xfId="2" applyNumberFormat="1" applyFont="1" applyFill="1" applyBorder="1" applyAlignment="1">
      <alignment horizontal="center" vertical="center"/>
    </xf>
    <xf numFmtId="0" fontId="11" fillId="5" borderId="52" xfId="2" applyFont="1" applyFill="1" applyBorder="1" applyAlignment="1">
      <alignment horizontal="center" vertical="center" wrapText="1"/>
    </xf>
    <xf numFmtId="0" fontId="23" fillId="5" borderId="53" xfId="19" applyFont="1" applyFill="1" applyBorder="1" applyAlignment="1">
      <alignment horizontal="center" vertical="center" wrapText="1"/>
    </xf>
    <xf numFmtId="0" fontId="23" fillId="5" borderId="53" xfId="19" applyFont="1" applyFill="1" applyBorder="1" applyAlignment="1">
      <alignment vertical="center" wrapText="1"/>
    </xf>
    <xf numFmtId="49" fontId="7" fillId="2" borderId="15" xfId="2" applyNumberFormat="1" applyFont="1" applyFill="1" applyBorder="1" applyAlignment="1">
      <alignment horizontal="center" vertical="center"/>
    </xf>
    <xf numFmtId="0" fontId="6" fillId="2" borderId="24" xfId="2" applyFill="1" applyBorder="1" applyAlignment="1">
      <alignment wrapText="1"/>
    </xf>
    <xf numFmtId="168" fontId="7" fillId="2" borderId="24" xfId="3" applyNumberFormat="1" applyFont="1" applyFill="1" applyBorder="1" applyAlignment="1" applyProtection="1">
      <alignment horizontal="center" vertical="center"/>
    </xf>
    <xf numFmtId="44" fontId="7" fillId="5" borderId="25" xfId="2" applyNumberFormat="1" applyFont="1" applyFill="1" applyBorder="1" applyAlignment="1">
      <alignment vertical="center"/>
    </xf>
    <xf numFmtId="49" fontId="7" fillId="2" borderId="27" xfId="2" applyNumberFormat="1" applyFont="1" applyFill="1" applyBorder="1" applyAlignment="1">
      <alignment horizontal="center" vertical="center"/>
    </xf>
    <xf numFmtId="0" fontId="6" fillId="2" borderId="8" xfId="2" applyFill="1" applyBorder="1" applyAlignment="1">
      <alignment vertical="center" wrapText="1"/>
    </xf>
    <xf numFmtId="168" fontId="7" fillId="2" borderId="8" xfId="3" applyNumberFormat="1" applyFont="1" applyFill="1" applyBorder="1" applyAlignment="1" applyProtection="1">
      <alignment horizontal="center" vertical="center"/>
    </xf>
    <xf numFmtId="44" fontId="7" fillId="3" borderId="8" xfId="3" applyFont="1" applyFill="1" applyBorder="1" applyAlignment="1" applyProtection="1">
      <alignment horizontal="center" vertical="center"/>
    </xf>
    <xf numFmtId="44" fontId="7" fillId="5" borderId="12" xfId="2" applyNumberFormat="1" applyFont="1" applyFill="1" applyBorder="1" applyAlignment="1">
      <alignment vertical="center"/>
    </xf>
    <xf numFmtId="49" fontId="7" fillId="0" borderId="46" xfId="2" applyNumberFormat="1" applyFont="1" applyBorder="1" applyAlignment="1">
      <alignment horizontal="center" vertical="center"/>
    </xf>
    <xf numFmtId="0" fontId="7" fillId="0" borderId="50" xfId="2" applyFont="1" applyBorder="1" applyAlignment="1">
      <alignment vertical="center" wrapText="1"/>
    </xf>
    <xf numFmtId="168" fontId="7" fillId="0" borderId="50" xfId="3" applyNumberFormat="1" applyFont="1" applyFill="1" applyBorder="1" applyAlignment="1" applyProtection="1">
      <alignment horizontal="center" vertical="center"/>
    </xf>
    <xf numFmtId="44" fontId="7" fillId="0" borderId="50" xfId="3" applyFont="1" applyFill="1" applyBorder="1" applyAlignment="1" applyProtection="1">
      <alignment horizontal="center" vertical="center"/>
    </xf>
    <xf numFmtId="44" fontId="7" fillId="0" borderId="51" xfId="2" applyNumberFormat="1" applyFont="1" applyBorder="1" applyAlignment="1">
      <alignment vertical="center"/>
    </xf>
    <xf numFmtId="49" fontId="7" fillId="5" borderId="34" xfId="2" applyNumberFormat="1" applyFont="1" applyFill="1" applyBorder="1" applyAlignment="1">
      <alignment horizontal="center" vertical="center"/>
    </xf>
    <xf numFmtId="0" fontId="11" fillId="5" borderId="44" xfId="2" applyFont="1" applyFill="1" applyBorder="1" applyAlignment="1">
      <alignment horizontal="center" vertical="center" wrapText="1"/>
    </xf>
    <xf numFmtId="0" fontId="23" fillId="5" borderId="34" xfId="19" applyFont="1" applyFill="1" applyBorder="1" applyAlignment="1">
      <alignment horizontal="center" vertical="center" wrapText="1"/>
    </xf>
    <xf numFmtId="0" fontId="23" fillId="5" borderId="34" xfId="19" applyFont="1" applyFill="1" applyBorder="1" applyAlignment="1">
      <alignment vertical="center" wrapText="1"/>
    </xf>
    <xf numFmtId="49" fontId="7" fillId="2" borderId="6" xfId="2" applyNumberFormat="1" applyFont="1" applyFill="1" applyBorder="1" applyAlignment="1">
      <alignment horizontal="center" vertical="center"/>
    </xf>
    <xf numFmtId="0" fontId="6" fillId="2" borderId="4" xfId="2" applyFill="1" applyBorder="1" applyAlignment="1">
      <alignment vertical="top" wrapText="1"/>
    </xf>
    <xf numFmtId="168" fontId="7" fillId="2" borderId="4" xfId="3" applyNumberFormat="1" applyFont="1" applyFill="1" applyBorder="1" applyAlignment="1" applyProtection="1">
      <alignment horizontal="center" vertical="center"/>
    </xf>
    <xf numFmtId="44" fontId="7" fillId="5" borderId="7" xfId="2" applyNumberFormat="1" applyFont="1" applyFill="1" applyBorder="1" applyAlignment="1">
      <alignment vertical="center"/>
    </xf>
    <xf numFmtId="49" fontId="7" fillId="0" borderId="9" xfId="2" applyNumberFormat="1" applyFont="1" applyBorder="1" applyAlignment="1">
      <alignment horizontal="center" vertical="center"/>
    </xf>
    <xf numFmtId="0" fontId="7" fillId="0" borderId="41" xfId="2" applyFont="1" applyBorder="1" applyAlignment="1">
      <alignment vertical="center" wrapText="1"/>
    </xf>
    <xf numFmtId="168" fontId="7" fillId="0" borderId="41" xfId="3" applyNumberFormat="1" applyFont="1" applyFill="1" applyBorder="1" applyAlignment="1" applyProtection="1">
      <alignment horizontal="center" vertical="center"/>
    </xf>
    <xf numFmtId="44" fontId="7" fillId="0" borderId="41" xfId="3" applyFont="1" applyFill="1" applyBorder="1" applyAlignment="1" applyProtection="1">
      <alignment horizontal="center" vertical="center"/>
    </xf>
    <xf numFmtId="44" fontId="7" fillId="0" borderId="54" xfId="2" applyNumberFormat="1" applyFont="1" applyBorder="1" applyAlignment="1">
      <alignment vertical="center"/>
    </xf>
    <xf numFmtId="0" fontId="6" fillId="2" borderId="24" xfId="2" applyFill="1" applyBorder="1" applyAlignment="1">
      <alignment vertical="top" wrapText="1"/>
    </xf>
    <xf numFmtId="49" fontId="7" fillId="5" borderId="55" xfId="2" applyNumberFormat="1" applyFont="1" applyFill="1" applyBorder="1" applyAlignment="1">
      <alignment horizontal="center" vertical="center"/>
    </xf>
    <xf numFmtId="0" fontId="11" fillId="5" borderId="36" xfId="2" applyFont="1" applyFill="1" applyBorder="1" applyAlignment="1">
      <alignment horizontal="center" vertical="center" wrapText="1"/>
    </xf>
    <xf numFmtId="0" fontId="23" fillId="5" borderId="55" xfId="19" applyFont="1" applyFill="1" applyBorder="1" applyAlignment="1">
      <alignment horizontal="center" vertical="center" wrapText="1"/>
    </xf>
    <xf numFmtId="0" fontId="23" fillId="5" borderId="55" xfId="19" applyFont="1" applyFill="1" applyBorder="1" applyAlignment="1">
      <alignment vertical="center" wrapText="1"/>
    </xf>
    <xf numFmtId="0" fontId="6" fillId="2" borderId="8" xfId="2" applyFill="1" applyBorder="1" applyAlignment="1">
      <alignment vertical="top" wrapText="1"/>
    </xf>
    <xf numFmtId="0" fontId="6" fillId="2" borderId="4" xfId="2" applyFill="1" applyBorder="1" applyAlignment="1">
      <alignment vertical="center" wrapText="1"/>
    </xf>
    <xf numFmtId="0" fontId="7" fillId="2" borderId="4" xfId="2" applyFont="1" applyFill="1" applyBorder="1" applyAlignment="1">
      <alignment vertical="center" wrapText="1"/>
    </xf>
    <xf numFmtId="0" fontId="11" fillId="5" borderId="39" xfId="2" applyFont="1" applyFill="1" applyBorder="1" applyAlignment="1">
      <alignment horizontal="center" vertical="center" wrapText="1"/>
    </xf>
    <xf numFmtId="0" fontId="39" fillId="0" borderId="0" xfId="19" applyFont="1" applyAlignment="1">
      <alignment horizontal="left" vertical="top"/>
    </xf>
    <xf numFmtId="0" fontId="2" fillId="0" borderId="0" xfId="19" applyAlignment="1">
      <alignment vertical="center"/>
    </xf>
    <xf numFmtId="0" fontId="7" fillId="2" borderId="8" xfId="2" applyFont="1" applyFill="1" applyBorder="1" applyAlignment="1">
      <alignment vertical="center" wrapText="1"/>
    </xf>
    <xf numFmtId="0" fontId="11" fillId="5" borderId="55" xfId="2" applyFont="1" applyFill="1" applyBorder="1" applyAlignment="1">
      <alignment horizontal="center" vertical="center" wrapText="1"/>
    </xf>
    <xf numFmtId="0" fontId="7" fillId="2" borderId="4" xfId="19" applyFont="1" applyFill="1" applyBorder="1" applyAlignment="1">
      <alignment vertical="center" wrapText="1"/>
    </xf>
    <xf numFmtId="169" fontId="7" fillId="2" borderId="4" xfId="3" applyNumberFormat="1" applyFont="1" applyFill="1" applyBorder="1" applyAlignment="1" applyProtection="1">
      <alignment horizontal="center" vertical="center"/>
    </xf>
    <xf numFmtId="44" fontId="7" fillId="5" borderId="33" xfId="2" applyNumberFormat="1" applyFont="1" applyFill="1" applyBorder="1" applyAlignment="1">
      <alignment vertical="center"/>
    </xf>
    <xf numFmtId="0" fontId="7" fillId="2" borderId="8" xfId="19" applyFont="1" applyFill="1" applyBorder="1" applyAlignment="1">
      <alignment vertical="center" wrapText="1"/>
    </xf>
    <xf numFmtId="169" fontId="7" fillId="2" borderId="8" xfId="3" applyNumberFormat="1" applyFont="1" applyFill="1" applyBorder="1" applyAlignment="1" applyProtection="1">
      <alignment horizontal="center" vertical="center"/>
    </xf>
    <xf numFmtId="44" fontId="7" fillId="5" borderId="30" xfId="2" applyNumberFormat="1" applyFont="1" applyFill="1" applyBorder="1" applyAlignment="1">
      <alignment vertical="center"/>
    </xf>
    <xf numFmtId="0" fontId="22" fillId="5" borderId="36" xfId="2" applyFont="1" applyFill="1" applyBorder="1" applyAlignment="1">
      <alignment horizontal="center" vertical="center" wrapText="1"/>
    </xf>
    <xf numFmtId="0" fontId="11" fillId="5" borderId="15" xfId="2" applyFont="1" applyFill="1" applyBorder="1" applyAlignment="1">
      <alignment horizontal="center" vertical="center" wrapText="1"/>
    </xf>
    <xf numFmtId="0" fontId="23" fillId="5" borderId="16" xfId="19" applyFont="1" applyFill="1" applyBorder="1" applyAlignment="1">
      <alignment vertical="center" wrapText="1"/>
    </xf>
    <xf numFmtId="0" fontId="7" fillId="2" borderId="4" xfId="2" quotePrefix="1" applyFont="1" applyFill="1" applyBorder="1" applyAlignment="1">
      <alignment horizontal="left" vertical="top" wrapText="1"/>
    </xf>
    <xf numFmtId="44" fontId="7" fillId="5" borderId="18" xfId="2" applyNumberFormat="1" applyFont="1" applyFill="1" applyBorder="1" applyAlignment="1">
      <alignment vertical="center"/>
    </xf>
    <xf numFmtId="49" fontId="7" fillId="0" borderId="2" xfId="19" quotePrefix="1" applyNumberFormat="1" applyFont="1" applyBorder="1" applyAlignment="1">
      <alignment horizontal="center" vertical="center"/>
    </xf>
    <xf numFmtId="0" fontId="7" fillId="0" borderId="3" xfId="19" applyFont="1" applyBorder="1" applyAlignment="1">
      <alignment vertical="center"/>
    </xf>
    <xf numFmtId="0" fontId="7" fillId="0" borderId="3" xfId="19" applyFont="1" applyBorder="1" applyAlignment="1">
      <alignment vertical="center" wrapText="1"/>
    </xf>
    <xf numFmtId="0" fontId="7" fillId="0" borderId="3" xfId="19" applyFont="1" applyBorder="1" applyAlignment="1">
      <alignment horizontal="center" vertical="center" wrapText="1"/>
    </xf>
    <xf numFmtId="0" fontId="7" fillId="0" borderId="1" xfId="19" applyFont="1" applyBorder="1" applyAlignment="1">
      <alignment horizontal="center" vertical="center" wrapText="1"/>
    </xf>
    <xf numFmtId="0" fontId="11" fillId="8" borderId="6" xfId="2" applyFont="1" applyFill="1" applyBorder="1" applyAlignment="1">
      <alignment horizontal="center" vertical="center" wrapText="1"/>
    </xf>
    <xf numFmtId="0" fontId="11" fillId="8" borderId="11" xfId="2" applyFont="1" applyFill="1" applyBorder="1" applyAlignment="1">
      <alignment horizontal="center" vertical="center" wrapText="1"/>
    </xf>
    <xf numFmtId="0" fontId="23" fillId="8" borderId="16" xfId="19" applyFont="1" applyFill="1" applyBorder="1" applyAlignment="1">
      <alignment horizontal="center" vertical="center" wrapText="1"/>
    </xf>
    <xf numFmtId="0" fontId="23" fillId="8" borderId="22" xfId="19" applyFont="1" applyFill="1" applyBorder="1" applyAlignment="1">
      <alignment horizontal="center" vertical="center" wrapText="1"/>
    </xf>
    <xf numFmtId="0" fontId="42" fillId="0" borderId="39" xfId="19" applyFont="1" applyBorder="1" applyAlignment="1">
      <alignment horizontal="center" vertical="center" wrapText="1"/>
    </xf>
    <xf numFmtId="49" fontId="7" fillId="2" borderId="60" xfId="2" applyNumberFormat="1" applyFont="1" applyFill="1" applyBorder="1" applyAlignment="1">
      <alignment horizontal="center" vertical="center"/>
    </xf>
    <xf numFmtId="0" fontId="7" fillId="2" borderId="11" xfId="19" applyFont="1" applyFill="1" applyBorder="1" applyAlignment="1">
      <alignment vertical="center" wrapText="1"/>
    </xf>
    <xf numFmtId="44" fontId="7" fillId="5" borderId="22" xfId="2" applyNumberFormat="1" applyFont="1" applyFill="1" applyBorder="1" applyAlignment="1">
      <alignment vertical="center"/>
    </xf>
    <xf numFmtId="49" fontId="7" fillId="2" borderId="17" xfId="2" applyNumberFormat="1" applyFont="1" applyFill="1" applyBorder="1" applyAlignment="1">
      <alignment horizontal="center" vertical="center"/>
    </xf>
    <xf numFmtId="49" fontId="7" fillId="2" borderId="63" xfId="2" applyNumberFormat="1" applyFont="1" applyFill="1" applyBorder="1" applyAlignment="1">
      <alignment horizontal="center" vertical="center"/>
    </xf>
    <xf numFmtId="44" fontId="7" fillId="5" borderId="48" xfId="2" applyNumberFormat="1" applyFont="1" applyFill="1" applyBorder="1" applyAlignment="1">
      <alignment vertical="center"/>
    </xf>
    <xf numFmtId="44" fontId="22" fillId="5" borderId="42" xfId="19" applyNumberFormat="1" applyFont="1" applyFill="1" applyBorder="1" applyAlignment="1">
      <alignment vertical="center" wrapText="1"/>
    </xf>
    <xf numFmtId="44" fontId="22" fillId="5" borderId="33" xfId="19" applyNumberFormat="1" applyFont="1" applyFill="1" applyBorder="1" applyAlignment="1">
      <alignment vertical="center" wrapText="1"/>
    </xf>
    <xf numFmtId="44" fontId="28" fillId="0" borderId="33" xfId="19" applyNumberFormat="1" applyFont="1" applyBorder="1" applyAlignment="1">
      <alignment vertical="center" wrapText="1"/>
    </xf>
    <xf numFmtId="44" fontId="28" fillId="0" borderId="30" xfId="19" applyNumberFormat="1" applyFont="1" applyBorder="1" applyAlignment="1">
      <alignment vertical="center" wrapText="1"/>
    </xf>
    <xf numFmtId="9" fontId="28" fillId="5" borderId="34" xfId="19" applyNumberFormat="1" applyFont="1" applyFill="1" applyBorder="1" applyAlignment="1">
      <alignment vertical="center" wrapText="1"/>
    </xf>
    <xf numFmtId="44" fontId="33" fillId="7" borderId="30" xfId="19" applyNumberFormat="1" applyFont="1" applyFill="1" applyBorder="1" applyAlignment="1">
      <alignment vertical="center" wrapText="1"/>
    </xf>
    <xf numFmtId="0" fontId="10" fillId="0" borderId="0" xfId="2" applyFont="1"/>
    <xf numFmtId="0" fontId="24" fillId="0" borderId="0" xfId="19" applyFont="1"/>
    <xf numFmtId="0" fontId="34" fillId="0" borderId="0" xfId="19" applyFont="1"/>
    <xf numFmtId="0" fontId="11" fillId="5" borderId="6" xfId="11" applyFont="1" applyFill="1" applyBorder="1" applyAlignment="1">
      <alignment horizontal="center" vertical="center" wrapText="1"/>
    </xf>
    <xf numFmtId="0" fontId="11" fillId="5" borderId="13" xfId="11" applyFont="1" applyFill="1" applyBorder="1" applyAlignment="1">
      <alignment horizontal="center" vertical="center" wrapText="1"/>
    </xf>
    <xf numFmtId="0" fontId="22" fillId="5" borderId="4" xfId="17" applyFont="1" applyFill="1" applyBorder="1" applyAlignment="1">
      <alignment horizontal="center" vertical="center" wrapText="1"/>
    </xf>
    <xf numFmtId="0" fontId="11" fillId="5" borderId="4" xfId="11" applyFont="1" applyFill="1" applyBorder="1" applyAlignment="1">
      <alignment horizontal="center" vertical="center" wrapText="1"/>
    </xf>
    <xf numFmtId="0" fontId="11" fillId="5" borderId="7" xfId="11" applyFont="1" applyFill="1" applyBorder="1" applyAlignment="1">
      <alignment horizontal="center" vertical="center" wrapText="1"/>
    </xf>
    <xf numFmtId="0" fontId="16" fillId="0" borderId="0" xfId="11" applyFont="1"/>
    <xf numFmtId="0" fontId="9" fillId="4" borderId="36" xfId="2" applyFont="1" applyFill="1" applyBorder="1" applyAlignment="1">
      <alignment vertical="center" wrapText="1"/>
    </xf>
    <xf numFmtId="0" fontId="9" fillId="4" borderId="37" xfId="2" applyFont="1" applyFill="1" applyBorder="1" applyAlignment="1">
      <alignment vertical="center" wrapText="1"/>
    </xf>
    <xf numFmtId="0" fontId="9" fillId="4" borderId="26" xfId="2" applyFont="1" applyFill="1" applyBorder="1" applyAlignment="1">
      <alignment horizontal="center" vertical="center" wrapText="1"/>
    </xf>
    <xf numFmtId="0" fontId="9" fillId="4" borderId="38" xfId="2" applyFont="1" applyFill="1" applyBorder="1" applyAlignment="1">
      <alignment vertical="center" wrapText="1"/>
    </xf>
    <xf numFmtId="0" fontId="11" fillId="6" borderId="39" xfId="15" applyFont="1" applyFill="1" applyBorder="1" applyAlignment="1">
      <alignment vertical="center" wrapText="1"/>
    </xf>
    <xf numFmtId="0" fontId="11" fillId="6" borderId="0" xfId="15" applyFont="1" applyFill="1" applyAlignment="1">
      <alignment vertical="center" wrapText="1"/>
    </xf>
    <xf numFmtId="0" fontId="11" fillId="6" borderId="47" xfId="15" applyFont="1" applyFill="1" applyBorder="1" applyAlignment="1">
      <alignment horizontal="center" vertical="center" wrapText="1"/>
    </xf>
    <xf numFmtId="0" fontId="11" fillId="6" borderId="40" xfId="15" applyFont="1" applyFill="1" applyBorder="1" applyAlignment="1">
      <alignment vertical="center" wrapText="1"/>
    </xf>
    <xf numFmtId="0" fontId="7" fillId="2" borderId="6" xfId="11" applyFont="1" applyFill="1" applyBorder="1" applyAlignment="1">
      <alignment horizontal="center" vertical="center" wrapText="1"/>
    </xf>
    <xf numFmtId="0" fontId="7" fillId="2" borderId="13" xfId="2" applyFont="1" applyFill="1" applyBorder="1" applyAlignment="1">
      <alignment horizontal="center" vertical="center" wrapText="1"/>
    </xf>
    <xf numFmtId="49" fontId="6" fillId="2" borderId="4" xfId="2" applyNumberFormat="1" applyFill="1" applyBorder="1" applyAlignment="1">
      <alignment horizontal="left" vertical="top" wrapText="1"/>
    </xf>
    <xf numFmtId="0" fontId="43" fillId="0" borderId="0" xfId="17" applyFont="1" applyAlignment="1">
      <alignment horizontal="center" vertical="center" wrapText="1"/>
    </xf>
    <xf numFmtId="0" fontId="7" fillId="2" borderId="11" xfId="2" applyFont="1" applyFill="1" applyBorder="1" applyAlignment="1">
      <alignment horizontal="center" vertical="center" wrapText="1"/>
    </xf>
    <xf numFmtId="0" fontId="11" fillId="6" borderId="6" xfId="15" applyFont="1" applyFill="1" applyBorder="1" applyAlignment="1">
      <alignment vertical="center" wrapText="1"/>
    </xf>
    <xf numFmtId="0" fontId="11" fillId="6" borderId="10" xfId="15" applyFont="1" applyFill="1" applyBorder="1" applyAlignment="1">
      <alignment vertical="center" wrapText="1"/>
    </xf>
    <xf numFmtId="0" fontId="7" fillId="2" borderId="4" xfId="2" applyFont="1" applyFill="1" applyBorder="1" applyAlignment="1">
      <alignment horizontal="center" vertical="center" wrapText="1"/>
    </xf>
    <xf numFmtId="0" fontId="6" fillId="2" borderId="4" xfId="24" applyFont="1" applyFill="1" applyBorder="1" applyAlignment="1">
      <alignment vertical="top" wrapText="1"/>
    </xf>
    <xf numFmtId="0" fontId="6" fillId="2" borderId="4" xfId="11" applyFont="1" applyFill="1" applyBorder="1" applyAlignment="1">
      <alignment vertical="top" wrapText="1"/>
    </xf>
    <xf numFmtId="0" fontId="14" fillId="11" borderId="39" xfId="11" applyFont="1" applyFill="1" applyBorder="1"/>
    <xf numFmtId="0" fontId="14" fillId="11" borderId="0" xfId="11" applyFont="1" applyFill="1"/>
    <xf numFmtId="0" fontId="14" fillId="11" borderId="47" xfId="11" applyFont="1" applyFill="1" applyBorder="1"/>
    <xf numFmtId="0" fontId="14" fillId="11" borderId="40" xfId="11" applyFont="1" applyFill="1" applyBorder="1"/>
    <xf numFmtId="0" fontId="28" fillId="2" borderId="4" xfId="24" applyFont="1" applyFill="1" applyBorder="1" applyAlignment="1">
      <alignment vertical="center" wrapText="1"/>
    </xf>
    <xf numFmtId="0" fontId="28" fillId="2" borderId="4" xfId="24" applyFont="1" applyFill="1" applyBorder="1" applyAlignment="1">
      <alignment vertical="top" wrapText="1"/>
    </xf>
    <xf numFmtId="0" fontId="6" fillId="2" borderId="4" xfId="2" applyFill="1" applyBorder="1" applyAlignment="1">
      <alignment horizontal="left" vertical="center" wrapText="1"/>
    </xf>
    <xf numFmtId="9" fontId="8" fillId="9" borderId="8" xfId="0" applyNumberFormat="1" applyFont="1" applyFill="1" applyBorder="1" applyAlignment="1">
      <alignment horizontal="center" vertical="center" wrapText="1"/>
    </xf>
    <xf numFmtId="1" fontId="8" fillId="9" borderId="12" xfId="0" applyNumberFormat="1" applyFont="1" applyFill="1" applyBorder="1" applyAlignment="1">
      <alignment horizontal="center" vertical="center" wrapText="1"/>
    </xf>
    <xf numFmtId="10" fontId="14" fillId="0" borderId="0" xfId="11" applyNumberFormat="1" applyFont="1"/>
    <xf numFmtId="49" fontId="11" fillId="6" borderId="0" xfId="15" applyNumberFormat="1" applyFont="1" applyFill="1" applyAlignment="1" applyProtection="1">
      <alignment vertical="center" wrapText="1"/>
      <protection locked="0"/>
    </xf>
    <xf numFmtId="49" fontId="7" fillId="3" borderId="11" xfId="2" applyNumberFormat="1" applyFont="1" applyFill="1" applyBorder="1" applyAlignment="1" applyProtection="1">
      <alignment vertical="top" wrapText="1"/>
      <protection locked="0"/>
    </xf>
    <xf numFmtId="49" fontId="7" fillId="3" borderId="41" xfId="2" applyNumberFormat="1" applyFont="1" applyFill="1" applyBorder="1" applyAlignment="1" applyProtection="1">
      <alignment vertical="top" wrapText="1"/>
      <protection locked="0"/>
    </xf>
    <xf numFmtId="49" fontId="7" fillId="3" borderId="8" xfId="2" applyNumberFormat="1" applyFont="1" applyFill="1" applyBorder="1" applyAlignment="1" applyProtection="1">
      <alignment vertical="top" wrapText="1"/>
      <protection locked="0"/>
    </xf>
    <xf numFmtId="0" fontId="23" fillId="5" borderId="6" xfId="17" applyFont="1" applyFill="1" applyBorder="1" applyAlignment="1">
      <alignment horizontal="center" vertical="center" wrapText="1"/>
    </xf>
    <xf numFmtId="0" fontId="23" fillId="5" borderId="31" xfId="17" applyFont="1" applyFill="1" applyBorder="1" applyAlignment="1">
      <alignment horizontal="center" vertical="center" wrapText="1"/>
    </xf>
    <xf numFmtId="0" fontId="25" fillId="2" borderId="46" xfId="2" quotePrefix="1" applyFont="1" applyFill="1" applyBorder="1" applyAlignment="1">
      <alignment horizontal="center" vertical="top"/>
    </xf>
    <xf numFmtId="0" fontId="7" fillId="2" borderId="56" xfId="2" applyFont="1" applyFill="1" applyBorder="1" applyAlignment="1">
      <alignment horizontal="center" vertical="top" wrapText="1"/>
    </xf>
    <xf numFmtId="0" fontId="6" fillId="2" borderId="41" xfId="2" applyFill="1" applyBorder="1" applyAlignment="1">
      <alignment horizontal="left" vertical="top" wrapText="1"/>
    </xf>
    <xf numFmtId="0" fontId="25" fillId="2" borderId="32" xfId="2" quotePrefix="1" applyFont="1" applyFill="1" applyBorder="1" applyAlignment="1">
      <alignment horizontal="center" vertical="top"/>
    </xf>
    <xf numFmtId="0" fontId="7" fillId="2" borderId="13" xfId="2" applyFont="1" applyFill="1" applyBorder="1" applyAlignment="1">
      <alignment horizontal="center" vertical="top" wrapText="1"/>
    </xf>
    <xf numFmtId="0" fontId="6" fillId="2" borderId="4" xfId="2" applyFill="1" applyBorder="1" applyAlignment="1">
      <alignment horizontal="left" vertical="top" wrapText="1"/>
    </xf>
    <xf numFmtId="0" fontId="7" fillId="2" borderId="21" xfId="2" applyFont="1" applyFill="1" applyBorder="1" applyAlignment="1">
      <alignment horizontal="center" vertical="top" wrapText="1"/>
    </xf>
    <xf numFmtId="0" fontId="6" fillId="2" borderId="11" xfId="2" applyFill="1" applyBorder="1" applyAlignment="1">
      <alignment horizontal="left" vertical="center" wrapText="1"/>
    </xf>
    <xf numFmtId="0" fontId="7" fillId="2" borderId="6" xfId="24" applyFont="1" applyFill="1" applyBorder="1" applyAlignment="1">
      <alignment horizontal="center" vertical="center" wrapText="1"/>
    </xf>
    <xf numFmtId="0" fontId="7" fillId="2" borderId="4" xfId="2" applyFont="1" applyFill="1" applyBorder="1" applyAlignment="1">
      <alignment horizontal="left" vertical="center" wrapText="1"/>
    </xf>
    <xf numFmtId="0" fontId="14" fillId="0" borderId="0" xfId="24" applyFont="1"/>
    <xf numFmtId="0" fontId="6" fillId="2" borderId="20" xfId="15" applyFont="1" applyFill="1" applyBorder="1" applyAlignment="1">
      <alignment horizontal="left" vertical="center" wrapText="1"/>
    </xf>
    <xf numFmtId="0" fontId="15" fillId="0" borderId="0" xfId="24" applyFont="1" applyAlignment="1">
      <alignment vertical="center" wrapText="1"/>
    </xf>
    <xf numFmtId="0" fontId="7" fillId="2" borderId="32" xfId="24" applyFont="1" applyFill="1" applyBorder="1" applyAlignment="1">
      <alignment horizontal="center" vertical="center" wrapText="1"/>
    </xf>
    <xf numFmtId="0" fontId="7" fillId="2" borderId="11" xfId="2" applyFont="1" applyFill="1" applyBorder="1" applyAlignment="1">
      <alignment horizontal="left" vertical="center" wrapText="1"/>
    </xf>
    <xf numFmtId="0" fontId="6" fillId="2" borderId="11" xfId="15" applyFont="1" applyFill="1" applyBorder="1" applyAlignment="1">
      <alignment horizontal="left" vertical="center" wrapText="1"/>
    </xf>
    <xf numFmtId="0" fontId="17" fillId="0" borderId="0" xfId="2" applyFont="1"/>
    <xf numFmtId="0" fontId="25" fillId="6" borderId="1" xfId="15" applyFont="1" applyFill="1" applyBorder="1" applyAlignment="1">
      <alignment horizontal="left" vertical="center" wrapText="1" indent="1"/>
    </xf>
    <xf numFmtId="0" fontId="25" fillId="2" borderId="46" xfId="2" quotePrefix="1" applyFont="1" applyFill="1" applyBorder="1" applyAlignment="1">
      <alignment horizontal="center" vertical="center"/>
    </xf>
    <xf numFmtId="0" fontId="7" fillId="2" borderId="56" xfId="2" applyFont="1" applyFill="1" applyBorder="1" applyAlignment="1">
      <alignment horizontal="center" vertical="center" wrapText="1"/>
    </xf>
    <xf numFmtId="49" fontId="6" fillId="2" borderId="41" xfId="2" applyNumberFormat="1" applyFill="1" applyBorder="1" applyAlignment="1">
      <alignment horizontal="left" vertical="top" wrapText="1"/>
    </xf>
    <xf numFmtId="0" fontId="25" fillId="2" borderId="32" xfId="2" quotePrefix="1" applyFont="1" applyFill="1" applyBorder="1" applyAlignment="1">
      <alignment horizontal="center" vertical="center"/>
    </xf>
    <xf numFmtId="49" fontId="6" fillId="2" borderId="11" xfId="2" applyNumberFormat="1" applyFill="1" applyBorder="1" applyAlignment="1">
      <alignment horizontal="left" vertical="top" wrapText="1"/>
    </xf>
    <xf numFmtId="0" fontId="15" fillId="0" borderId="0" xfId="11" applyFont="1" applyAlignment="1">
      <alignment vertical="center" wrapText="1"/>
    </xf>
    <xf numFmtId="0" fontId="25" fillId="2" borderId="27" xfId="2" quotePrefix="1" applyFont="1" applyFill="1" applyBorder="1" applyAlignment="1">
      <alignment horizontal="center" vertical="center"/>
    </xf>
    <xf numFmtId="0" fontId="7" fillId="2" borderId="31" xfId="2" applyFont="1" applyFill="1" applyBorder="1" applyAlignment="1">
      <alignment horizontal="center" vertical="top" wrapText="1"/>
    </xf>
    <xf numFmtId="49" fontId="6" fillId="2" borderId="8" xfId="2" applyNumberFormat="1" applyFill="1" applyBorder="1" applyAlignment="1">
      <alignment horizontal="left" vertical="top" wrapText="1"/>
    </xf>
    <xf numFmtId="49" fontId="14" fillId="0" borderId="0" xfId="11" applyNumberFormat="1" applyFont="1"/>
    <xf numFmtId="0" fontId="23" fillId="5" borderId="13" xfId="17" applyFont="1" applyFill="1" applyBorder="1" applyAlignment="1">
      <alignment horizontal="center" vertical="center" wrapText="1"/>
    </xf>
    <xf numFmtId="0" fontId="25" fillId="6" borderId="61" xfId="15" applyFont="1" applyFill="1" applyBorder="1" applyAlignment="1">
      <alignment horizontal="left" vertical="center" wrapText="1" indent="1"/>
    </xf>
    <xf numFmtId="0" fontId="25" fillId="6" borderId="21" xfId="15" applyFont="1" applyFill="1" applyBorder="1" applyAlignment="1">
      <alignment horizontal="left" vertical="center" wrapText="1" indent="1"/>
    </xf>
    <xf numFmtId="0" fontId="25" fillId="6" borderId="22" xfId="15" applyFont="1" applyFill="1" applyBorder="1" applyAlignment="1">
      <alignment horizontal="left" vertical="center" wrapText="1" indent="1"/>
    </xf>
    <xf numFmtId="0" fontId="25" fillId="2" borderId="58" xfId="2" quotePrefix="1" applyFont="1" applyFill="1" applyBorder="1" applyAlignment="1">
      <alignment horizontal="center" vertical="center"/>
    </xf>
    <xf numFmtId="0" fontId="7" fillId="2" borderId="57" xfId="2" applyFont="1" applyFill="1" applyBorder="1" applyAlignment="1">
      <alignment horizontal="center" vertical="center" wrapText="1"/>
    </xf>
    <xf numFmtId="0" fontId="6" fillId="2" borderId="62" xfId="2" applyFill="1" applyBorder="1" applyAlignment="1">
      <alignment horizontal="left" vertical="top" wrapText="1"/>
    </xf>
    <xf numFmtId="0" fontId="25" fillId="2" borderId="9" xfId="2" quotePrefix="1" applyFont="1" applyFill="1" applyBorder="1" applyAlignment="1">
      <alignment horizontal="center" vertical="center"/>
    </xf>
    <xf numFmtId="0" fontId="6" fillId="2" borderId="41" xfId="2" applyFill="1" applyBorder="1" applyAlignment="1">
      <alignment horizontal="left" vertical="center" wrapText="1"/>
    </xf>
    <xf numFmtId="0" fontId="25" fillId="2" borderId="6" xfId="2" quotePrefix="1" applyFont="1" applyFill="1" applyBorder="1" applyAlignment="1">
      <alignment horizontal="center" vertical="center"/>
    </xf>
    <xf numFmtId="0" fontId="25" fillId="6" borderId="35" xfId="15" applyFont="1" applyFill="1" applyBorder="1" applyAlignment="1">
      <alignment horizontal="left" vertical="center" wrapText="1" indent="1"/>
    </xf>
    <xf numFmtId="0" fontId="25" fillId="6" borderId="13" xfId="15" applyFont="1" applyFill="1" applyBorder="1" applyAlignment="1">
      <alignment horizontal="left" vertical="center" wrapText="1" indent="1"/>
    </xf>
    <xf numFmtId="0" fontId="25" fillId="6" borderId="18" xfId="15" applyFont="1" applyFill="1" applyBorder="1" applyAlignment="1">
      <alignment horizontal="left" vertical="center" wrapText="1" indent="1"/>
    </xf>
    <xf numFmtId="0" fontId="7" fillId="2" borderId="13" xfId="13" applyFont="1" applyFill="1" applyBorder="1" applyAlignment="1">
      <alignment horizontal="center" vertical="center" wrapText="1"/>
    </xf>
    <xf numFmtId="0" fontId="7" fillId="2" borderId="31" xfId="2" applyFont="1" applyFill="1" applyBorder="1" applyAlignment="1">
      <alignment horizontal="center" vertical="center" wrapText="1"/>
    </xf>
    <xf numFmtId="49" fontId="11" fillId="3" borderId="4" xfId="14" applyNumberFormat="1" applyFont="1" applyFill="1" applyBorder="1" applyAlignment="1" applyProtection="1">
      <alignment horizontal="center" vertical="center" wrapText="1"/>
      <protection locked="0"/>
    </xf>
    <xf numFmtId="49" fontId="16" fillId="11" borderId="0" xfId="11" applyNumberFormat="1" applyFont="1" applyFill="1" applyProtection="1">
      <protection locked="0"/>
    </xf>
    <xf numFmtId="49" fontId="11" fillId="4" borderId="37" xfId="2" applyNumberFormat="1" applyFont="1" applyFill="1" applyBorder="1" applyAlignment="1" applyProtection="1">
      <alignment vertical="center" wrapText="1"/>
      <protection locked="0"/>
    </xf>
    <xf numFmtId="0" fontId="8" fillId="2" borderId="36" xfId="11" applyFont="1" applyFill="1" applyBorder="1" applyAlignment="1">
      <alignment horizontal="center" vertical="center" wrapText="1"/>
    </xf>
    <xf numFmtId="0" fontId="8" fillId="2" borderId="37" xfId="11" applyFont="1" applyFill="1" applyBorder="1" applyAlignment="1">
      <alignment horizontal="center" vertical="center" wrapText="1"/>
    </xf>
    <xf numFmtId="0" fontId="0" fillId="0" borderId="37" xfId="0" applyBorder="1"/>
    <xf numFmtId="0" fontId="0" fillId="0" borderId="38" xfId="0" applyBorder="1"/>
    <xf numFmtId="49" fontId="40" fillId="0" borderId="2" xfId="11" applyNumberFormat="1" applyFont="1" applyBorder="1" applyAlignment="1">
      <alignment vertical="top" wrapText="1"/>
    </xf>
    <xf numFmtId="49" fontId="41" fillId="0" borderId="3" xfId="0" applyNumberFormat="1" applyFont="1" applyBorder="1" applyAlignment="1">
      <alignment vertical="top"/>
    </xf>
    <xf numFmtId="49" fontId="41" fillId="0" borderId="1" xfId="0" applyNumberFormat="1" applyFont="1" applyBorder="1" applyAlignment="1">
      <alignment vertical="top"/>
    </xf>
    <xf numFmtId="0" fontId="7" fillId="2" borderId="31" xfId="11" applyFont="1" applyFill="1" applyBorder="1" applyAlignment="1">
      <alignment horizontal="center" vertical="center" wrapText="1"/>
    </xf>
    <xf numFmtId="0" fontId="0" fillId="0" borderId="48" xfId="0" applyBorder="1"/>
    <xf numFmtId="0" fontId="7" fillId="2" borderId="13" xfId="11" applyFont="1" applyFill="1" applyBorder="1" applyAlignment="1">
      <alignment horizontal="center" vertical="center" wrapText="1"/>
    </xf>
    <xf numFmtId="0" fontId="0" fillId="0" borderId="18" xfId="0" applyBorder="1"/>
    <xf numFmtId="0" fontId="25" fillId="6" borderId="17" xfId="15" applyFont="1" applyFill="1" applyBorder="1" applyAlignment="1">
      <alignment horizontal="left" vertical="center" wrapText="1" indent="1"/>
    </xf>
    <xf numFmtId="0" fontId="25" fillId="6" borderId="35" xfId="15" applyFont="1" applyFill="1" applyBorder="1" applyAlignment="1">
      <alignment horizontal="left" vertical="center" wrapText="1" indent="1"/>
    </xf>
    <xf numFmtId="0" fontId="25" fillId="6" borderId="13" xfId="15" applyFont="1" applyFill="1" applyBorder="1" applyAlignment="1">
      <alignment horizontal="left" vertical="center" wrapText="1" indent="1"/>
    </xf>
    <xf numFmtId="0" fontId="22" fillId="5" borderId="21" xfId="17" applyFont="1" applyFill="1" applyBorder="1" applyAlignment="1">
      <alignment horizontal="center" vertical="center" wrapText="1"/>
    </xf>
    <xf numFmtId="0" fontId="0" fillId="5" borderId="22" xfId="0" applyFill="1" applyBorder="1"/>
    <xf numFmtId="0" fontId="7" fillId="2" borderId="57" xfId="11" applyFont="1" applyFill="1" applyBorder="1" applyAlignment="1">
      <alignment horizontal="center" vertical="center" wrapText="1"/>
    </xf>
    <xf numFmtId="0" fontId="7" fillId="2" borderId="1" xfId="11" applyFont="1" applyFill="1" applyBorder="1" applyAlignment="1">
      <alignment horizontal="center" vertical="center" wrapText="1"/>
    </xf>
    <xf numFmtId="0" fontId="7" fillId="2" borderId="56" xfId="11" applyFont="1" applyFill="1" applyBorder="1" applyAlignment="1">
      <alignment horizontal="center" vertical="center" wrapText="1"/>
    </xf>
    <xf numFmtId="0" fontId="0" fillId="0" borderId="49" xfId="0" applyBorder="1"/>
    <xf numFmtId="0" fontId="9" fillId="4" borderId="39" xfId="18" applyFont="1" applyFill="1" applyBorder="1" applyAlignment="1">
      <alignment horizontal="center" vertical="center" wrapText="1"/>
    </xf>
    <xf numFmtId="0" fontId="9" fillId="4" borderId="0" xfId="18" applyFont="1" applyFill="1" applyAlignment="1">
      <alignment horizontal="center" vertical="center" wrapText="1"/>
    </xf>
    <xf numFmtId="0" fontId="0" fillId="0" borderId="0" xfId="0"/>
    <xf numFmtId="0" fontId="0" fillId="0" borderId="40" xfId="0" applyBorder="1"/>
    <xf numFmtId="0" fontId="7" fillId="2" borderId="21" xfId="11" applyFont="1" applyFill="1" applyBorder="1" applyAlignment="1">
      <alignment horizontal="center" vertical="center" wrapText="1"/>
    </xf>
    <xf numFmtId="0" fontId="0" fillId="0" borderId="22" xfId="0" applyBorder="1"/>
    <xf numFmtId="0" fontId="25" fillId="6" borderId="60" xfId="15" applyFont="1" applyFill="1" applyBorder="1" applyAlignment="1">
      <alignment horizontal="left" vertical="center" wrapText="1" indent="1"/>
    </xf>
    <xf numFmtId="0" fontId="25" fillId="6" borderId="61" xfId="15" applyFont="1" applyFill="1" applyBorder="1" applyAlignment="1">
      <alignment horizontal="left" vertical="center" wrapText="1" indent="1"/>
    </xf>
    <xf numFmtId="0" fontId="8" fillId="2" borderId="15" xfId="11" applyFont="1" applyFill="1" applyBorder="1" applyAlignment="1">
      <alignment horizontal="center" vertical="center" wrapText="1"/>
    </xf>
    <xf numFmtId="0" fontId="8" fillId="2" borderId="43" xfId="11" applyFont="1" applyFill="1" applyBorder="1" applyAlignment="1">
      <alignment horizontal="center" vertical="center" wrapText="1"/>
    </xf>
    <xf numFmtId="0" fontId="8" fillId="2" borderId="5" xfId="11" applyFont="1" applyFill="1" applyBorder="1" applyAlignment="1">
      <alignment horizontal="center" vertical="center"/>
    </xf>
    <xf numFmtId="0" fontId="8" fillId="2" borderId="16" xfId="11" applyFont="1" applyFill="1" applyBorder="1" applyAlignment="1">
      <alignment horizontal="center" vertical="center"/>
    </xf>
    <xf numFmtId="0" fontId="9" fillId="4" borderId="2" xfId="2" applyFont="1" applyFill="1" applyBorder="1" applyAlignment="1">
      <alignment horizontal="center" vertical="center" wrapText="1"/>
    </xf>
    <xf numFmtId="0" fontId="9" fillId="4" borderId="3" xfId="2" applyFont="1" applyFill="1" applyBorder="1" applyAlignment="1">
      <alignment horizontal="center" vertical="center" wrapText="1"/>
    </xf>
    <xf numFmtId="0" fontId="9" fillId="4" borderId="1" xfId="2" applyFont="1" applyFill="1" applyBorder="1" applyAlignment="1">
      <alignment horizontal="center" vertical="center" wrapText="1"/>
    </xf>
    <xf numFmtId="0" fontId="7" fillId="2" borderId="21" xfId="24" applyFont="1" applyFill="1" applyBorder="1" applyAlignment="1">
      <alignment horizontal="center" vertical="center" wrapText="1"/>
    </xf>
    <xf numFmtId="0" fontId="7" fillId="2" borderId="22" xfId="24" applyFont="1" applyFill="1" applyBorder="1" applyAlignment="1">
      <alignment horizontal="center" vertical="center" wrapText="1"/>
    </xf>
    <xf numFmtId="0" fontId="7" fillId="2" borderId="13" xfId="24" applyFont="1" applyFill="1" applyBorder="1" applyAlignment="1">
      <alignment horizontal="center" vertical="center" wrapText="1"/>
    </xf>
    <xf numFmtId="0" fontId="7" fillId="2" borderId="18" xfId="24" applyFont="1" applyFill="1" applyBorder="1" applyAlignment="1">
      <alignment horizontal="center" vertical="center" wrapText="1"/>
    </xf>
    <xf numFmtId="0" fontId="7" fillId="2" borderId="18" xfId="11" applyFont="1" applyFill="1" applyBorder="1" applyAlignment="1">
      <alignment horizontal="center" vertical="center" wrapText="1"/>
    </xf>
    <xf numFmtId="0" fontId="33" fillId="6" borderId="2" xfId="15" applyFont="1" applyFill="1" applyBorder="1" applyAlignment="1">
      <alignment horizontal="left" vertical="center" wrapText="1" indent="1"/>
    </xf>
    <xf numFmtId="0" fontId="33" fillId="6" borderId="3" xfId="15" applyFont="1" applyFill="1" applyBorder="1" applyAlignment="1">
      <alignment horizontal="left" vertical="center" wrapText="1" indent="1"/>
    </xf>
    <xf numFmtId="0" fontId="33" fillId="6" borderId="59" xfId="15" applyFont="1" applyFill="1" applyBorder="1" applyAlignment="1">
      <alignment horizontal="left" vertical="center" wrapText="1" indent="1"/>
    </xf>
    <xf numFmtId="0" fontId="33" fillId="6" borderId="57" xfId="15" applyFont="1" applyFill="1" applyBorder="1" applyAlignment="1">
      <alignment horizontal="left" vertical="center" wrapText="1" indent="1"/>
    </xf>
    <xf numFmtId="0" fontId="33" fillId="6" borderId="1" xfId="15" applyFont="1" applyFill="1" applyBorder="1" applyAlignment="1">
      <alignment horizontal="left" vertical="center" wrapText="1" indent="1"/>
    </xf>
    <xf numFmtId="0" fontId="33" fillId="6" borderId="44" xfId="15" applyFont="1" applyFill="1" applyBorder="1" applyAlignment="1">
      <alignment horizontal="left" vertical="center" wrapText="1" indent="1"/>
    </xf>
    <xf numFmtId="0" fontId="33" fillId="6" borderId="45" xfId="15" applyFont="1" applyFill="1" applyBorder="1" applyAlignment="1">
      <alignment horizontal="left" vertical="center" wrapText="1" indent="1"/>
    </xf>
    <xf numFmtId="0" fontId="33" fillId="6" borderId="43" xfId="15" applyFont="1" applyFill="1" applyBorder="1" applyAlignment="1">
      <alignment horizontal="left" vertical="center" wrapText="1" indent="1"/>
    </xf>
    <xf numFmtId="0" fontId="33" fillId="6" borderId="28" xfId="15" applyFont="1" applyFill="1" applyBorder="1" applyAlignment="1">
      <alignment horizontal="left" vertical="center" wrapText="1" indent="1"/>
    </xf>
    <xf numFmtId="0" fontId="7" fillId="2" borderId="49" xfId="11" applyFont="1" applyFill="1" applyBorder="1" applyAlignment="1">
      <alignment horizontal="center" vertical="center" wrapText="1"/>
    </xf>
    <xf numFmtId="0" fontId="25" fillId="6" borderId="57" xfId="15" applyFont="1" applyFill="1" applyBorder="1" applyAlignment="1">
      <alignment horizontal="left" vertical="center" wrapText="1" indent="1"/>
    </xf>
    <xf numFmtId="0" fontId="25" fillId="6" borderId="3" xfId="15" applyFont="1" applyFill="1" applyBorder="1" applyAlignment="1">
      <alignment horizontal="left" vertical="center" wrapText="1" indent="1"/>
    </xf>
    <xf numFmtId="0" fontId="7" fillId="2" borderId="48" xfId="11" applyFont="1" applyFill="1" applyBorder="1" applyAlignment="1">
      <alignment horizontal="center" vertical="center" wrapText="1"/>
    </xf>
    <xf numFmtId="0" fontId="26" fillId="6" borderId="57" xfId="15" applyFont="1" applyFill="1" applyBorder="1" applyAlignment="1">
      <alignment horizontal="left" vertical="top" wrapText="1"/>
    </xf>
    <xf numFmtId="0" fontId="26" fillId="6" borderId="3" xfId="15" applyFont="1" applyFill="1" applyBorder="1" applyAlignment="1">
      <alignment horizontal="left" vertical="top" wrapText="1"/>
    </xf>
    <xf numFmtId="0" fontId="26" fillId="6" borderId="1" xfId="15" applyFont="1" applyFill="1" applyBorder="1" applyAlignment="1">
      <alignment horizontal="left" vertical="top" wrapText="1"/>
    </xf>
    <xf numFmtId="0" fontId="7" fillId="2" borderId="22" xfId="11" applyFont="1" applyFill="1" applyBorder="1" applyAlignment="1">
      <alignment horizontal="center" vertical="center" wrapText="1"/>
    </xf>
    <xf numFmtId="0" fontId="8" fillId="2" borderId="2" xfId="11" applyFont="1" applyFill="1" applyBorder="1" applyAlignment="1">
      <alignment horizontal="center" vertical="center" wrapText="1"/>
    </xf>
    <xf numFmtId="0" fontId="8" fillId="2" borderId="3" xfId="11" applyFont="1" applyFill="1" applyBorder="1" applyAlignment="1">
      <alignment horizontal="center" vertical="center" wrapText="1"/>
    </xf>
    <xf numFmtId="0" fontId="8" fillId="2" borderId="1" xfId="11" applyFont="1" applyFill="1" applyBorder="1" applyAlignment="1">
      <alignment horizontal="center" vertical="center" wrapText="1"/>
    </xf>
    <xf numFmtId="0" fontId="8" fillId="9" borderId="27" xfId="2" applyFont="1" applyFill="1" applyBorder="1" applyAlignment="1">
      <alignment vertical="center" wrapText="1"/>
    </xf>
    <xf numFmtId="0" fontId="32" fillId="9" borderId="8" xfId="0" applyFont="1" applyFill="1" applyBorder="1" applyAlignment="1">
      <alignment vertical="center" wrapText="1"/>
    </xf>
    <xf numFmtId="0" fontId="8" fillId="5" borderId="44" xfId="19" applyFont="1" applyFill="1" applyBorder="1" applyAlignment="1">
      <alignment horizontal="left" vertical="center"/>
    </xf>
    <xf numFmtId="0" fontId="8" fillId="5" borderId="45" xfId="19" applyFont="1" applyFill="1" applyBorder="1" applyAlignment="1">
      <alignment horizontal="left" vertical="center"/>
    </xf>
    <xf numFmtId="0" fontId="8" fillId="5" borderId="28" xfId="19" applyFont="1" applyFill="1" applyBorder="1" applyAlignment="1">
      <alignment horizontal="left" vertical="center"/>
    </xf>
    <xf numFmtId="0" fontId="23" fillId="5" borderId="2" xfId="19" applyFont="1" applyFill="1" applyBorder="1" applyAlignment="1">
      <alignment horizontal="center" vertical="center" wrapText="1"/>
    </xf>
    <xf numFmtId="0" fontId="0" fillId="0" borderId="1" xfId="0" applyBorder="1" applyAlignment="1">
      <alignment horizontal="center" vertical="center" wrapText="1"/>
    </xf>
    <xf numFmtId="0" fontId="7" fillId="3" borderId="5" xfId="3" applyNumberFormat="1"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22" fillId="10" borderId="44" xfId="2" applyFont="1" applyFill="1" applyBorder="1" applyAlignment="1">
      <alignment horizontal="center" vertical="center" wrapText="1"/>
    </xf>
    <xf numFmtId="0" fontId="22" fillId="10" borderId="45" xfId="2" applyFont="1" applyFill="1" applyBorder="1" applyAlignment="1">
      <alignment horizontal="center" vertical="center" wrapText="1"/>
    </xf>
    <xf numFmtId="0" fontId="22" fillId="10" borderId="28" xfId="2" applyFont="1" applyFill="1" applyBorder="1" applyAlignment="1">
      <alignment horizontal="center" vertical="center" wrapText="1"/>
    </xf>
    <xf numFmtId="167" fontId="7" fillId="2" borderId="31" xfId="3" applyNumberFormat="1" applyFont="1" applyFill="1" applyBorder="1" applyAlignment="1" applyProtection="1">
      <alignment horizontal="center" vertical="center"/>
    </xf>
    <xf numFmtId="167" fontId="7" fillId="2" borderId="19" xfId="3" applyNumberFormat="1" applyFont="1" applyFill="1" applyBorder="1" applyAlignment="1" applyProtection="1">
      <alignment horizontal="center" vertical="center"/>
    </xf>
    <xf numFmtId="0" fontId="22" fillId="10" borderId="55" xfId="2" applyFont="1" applyFill="1" applyBorder="1" applyAlignment="1">
      <alignment horizontal="center" vertical="center" wrapText="1"/>
    </xf>
    <xf numFmtId="0" fontId="0" fillId="0" borderId="42" xfId="0" applyBorder="1" applyAlignment="1">
      <alignment horizontal="center" vertical="center"/>
    </xf>
    <xf numFmtId="0" fontId="23" fillId="8" borderId="64" xfId="19" applyFont="1" applyFill="1" applyBorder="1" applyAlignment="1">
      <alignment horizontal="center" vertical="center" wrapText="1"/>
    </xf>
    <xf numFmtId="0" fontId="23" fillId="8" borderId="43" xfId="19" applyFont="1" applyFill="1" applyBorder="1" applyAlignment="1">
      <alignment horizontal="center" vertical="center" wrapText="1"/>
    </xf>
    <xf numFmtId="167" fontId="7" fillId="2" borderId="13" xfId="3" applyNumberFormat="1" applyFont="1" applyFill="1" applyBorder="1" applyAlignment="1" applyProtection="1">
      <alignment horizontal="center" vertical="center"/>
    </xf>
    <xf numFmtId="167" fontId="7" fillId="2" borderId="10" xfId="3" applyNumberFormat="1" applyFont="1" applyFill="1" applyBorder="1" applyAlignment="1" applyProtection="1">
      <alignment horizontal="center" vertical="center"/>
    </xf>
    <xf numFmtId="0" fontId="23" fillId="5" borderId="44" xfId="19" applyFont="1" applyFill="1" applyBorder="1" applyAlignment="1">
      <alignment horizontal="center" vertical="center" wrapText="1"/>
    </xf>
    <xf numFmtId="0" fontId="0" fillId="0" borderId="28" xfId="0" applyBorder="1" applyAlignment="1">
      <alignment horizontal="center" vertical="center" wrapText="1"/>
    </xf>
    <xf numFmtId="170" fontId="7" fillId="2" borderId="13" xfId="3" applyNumberFormat="1" applyFont="1" applyFill="1" applyBorder="1" applyAlignment="1" applyProtection="1">
      <alignment horizontal="center" vertical="center"/>
    </xf>
    <xf numFmtId="170" fontId="7" fillId="2" borderId="10" xfId="3" applyNumberFormat="1" applyFont="1" applyFill="1" applyBorder="1" applyAlignment="1" applyProtection="1">
      <alignment horizontal="center" vertical="center"/>
    </xf>
    <xf numFmtId="0" fontId="8" fillId="5" borderId="33" xfId="19" applyFont="1" applyFill="1" applyBorder="1" applyAlignment="1">
      <alignment horizontal="left" vertical="center" wrapText="1"/>
    </xf>
    <xf numFmtId="0" fontId="32" fillId="5" borderId="33" xfId="0" applyFont="1" applyFill="1" applyBorder="1" applyAlignment="1">
      <alignment horizontal="left" vertical="center" wrapText="1"/>
    </xf>
    <xf numFmtId="0" fontId="33" fillId="7" borderId="30" xfId="19" applyFont="1" applyFill="1" applyBorder="1" applyAlignment="1">
      <alignment horizontal="left" vertical="center"/>
    </xf>
    <xf numFmtId="0" fontId="28" fillId="7" borderId="30" xfId="0" applyFont="1" applyFill="1" applyBorder="1" applyAlignment="1">
      <alignment horizontal="left" vertical="center"/>
    </xf>
    <xf numFmtId="0" fontId="32" fillId="0" borderId="33" xfId="19" applyFont="1" applyBorder="1" applyAlignment="1">
      <alignment horizontal="left" vertical="center"/>
    </xf>
    <xf numFmtId="0" fontId="6" fillId="0" borderId="33" xfId="0" applyFont="1" applyBorder="1" applyAlignment="1">
      <alignment horizontal="left" vertical="center"/>
    </xf>
    <xf numFmtId="0" fontId="30" fillId="4" borderId="2" xfId="2" applyFont="1" applyFill="1" applyBorder="1" applyAlignment="1">
      <alignment horizontal="center" vertical="center" wrapText="1"/>
    </xf>
    <xf numFmtId="0" fontId="0" fillId="0" borderId="3" xfId="0" applyBorder="1" applyAlignment="1">
      <alignment wrapText="1"/>
    </xf>
    <xf numFmtId="0" fontId="0" fillId="0" borderId="1" xfId="0" applyBorder="1" applyAlignment="1">
      <alignment wrapText="1"/>
    </xf>
    <xf numFmtId="0" fontId="23" fillId="5" borderId="34" xfId="19" applyFont="1" applyFill="1" applyBorder="1" applyAlignment="1">
      <alignment horizontal="left" vertical="center"/>
    </xf>
    <xf numFmtId="0" fontId="32" fillId="0" borderId="30" xfId="19" applyFont="1" applyBorder="1" applyAlignment="1">
      <alignment horizontal="left" vertical="center"/>
    </xf>
    <xf numFmtId="0" fontId="6" fillId="0" borderId="30" xfId="0" applyFont="1" applyBorder="1" applyAlignment="1">
      <alignment horizontal="left" vertical="center"/>
    </xf>
  </cellXfs>
  <cellStyles count="26">
    <cellStyle name="Euro" xfId="1" xr:uid="{00000000-0005-0000-0000-000000000000}"/>
    <cellStyle name="Komma 2" xfId="4" xr:uid="{5CDD276E-268B-4701-84F4-D858BE4BA8E8}"/>
    <cellStyle name="Komma 2 2" xfId="7" xr:uid="{D0105B1D-AEE9-447E-9D8C-58E9C836610B}"/>
    <cellStyle name="Komma 2 2 2" xfId="10" xr:uid="{85943775-82C3-4FB2-837E-E73682C50989}"/>
    <cellStyle name="Komma 2 2 2 2" xfId="14" xr:uid="{17B6D219-E3AE-4FB5-B6B4-F2A9C43DD7B2}"/>
    <cellStyle name="Komma 2 3" xfId="21" xr:uid="{EA955C2B-DB1C-4FE4-BA6B-EE69F072BE06}"/>
    <cellStyle name="Standard" xfId="0" builtinId="0"/>
    <cellStyle name="Standard 2" xfId="2" xr:uid="{D82D5D53-592D-457D-BD88-FCD005B8294C}"/>
    <cellStyle name="Standard 2 2" xfId="5" xr:uid="{39A4D7E5-E6A6-489C-AC42-CC13AF707817}"/>
    <cellStyle name="Standard 2 2 2" xfId="8" xr:uid="{6D60F509-7611-4673-AD2B-4AF047A52909}"/>
    <cellStyle name="Standard 2 2 2 2" xfId="11" xr:uid="{867D9D10-7BDF-4993-BF62-16D976E1863F}"/>
    <cellStyle name="Standard 2 2 2 2 2" xfId="19" xr:uid="{8EC1CDD6-D3C8-4903-91C5-A6972298B0DF}"/>
    <cellStyle name="Standard 2 2 2 2 3" xfId="24" xr:uid="{A844DDFC-D9DA-42A1-B7BB-35A6D4EE6E20}"/>
    <cellStyle name="Standard 2 2 3" xfId="13" xr:uid="{ABDC9C2D-61BF-4CE7-B952-A46A314DE24C}"/>
    <cellStyle name="Standard 2 2 3 2" xfId="22" xr:uid="{61D86B7A-A5DC-4381-A707-2FBE563172D8}"/>
    <cellStyle name="Standard 2 3" xfId="18" xr:uid="{1CA606E9-2FB6-42BC-AD26-88ACA80DB3F1}"/>
    <cellStyle name="Standard 3" xfId="15" xr:uid="{6EC63811-B096-43CC-A151-7F8EB0FA9787}"/>
    <cellStyle name="Standard 4" xfId="16" xr:uid="{06C2F101-59C9-407A-AFE1-20618F5BB725}"/>
    <cellStyle name="Standard 4 2" xfId="23" xr:uid="{A16F5BE1-B79D-4975-8156-A80A9FF6E01A}"/>
    <cellStyle name="Standard 5" xfId="17" xr:uid="{35E1C774-875F-4266-AC6D-AF6DEF9235C8}"/>
    <cellStyle name="Standard 5 2" xfId="25" xr:uid="{B6B9CFA4-A8F2-4B0E-BD64-EA8A5AA1F746}"/>
    <cellStyle name="Währung 2" xfId="3" xr:uid="{B38B31A1-41E5-4AD5-8210-D6D718FE4D0B}"/>
    <cellStyle name="Währung 2 2" xfId="6" xr:uid="{FC41BB91-7932-4933-BC03-E067F207226F}"/>
    <cellStyle name="Währung 2 2 2" xfId="9" xr:uid="{7F18679A-AA3B-4B7B-8424-31442731C35E}"/>
    <cellStyle name="Währung 2 2 2 2" xfId="12" xr:uid="{9E720F52-486B-4EDD-96E2-7D91920190EF}"/>
    <cellStyle name="Währung 3" xfId="20" xr:uid="{BFB0A4C6-A21F-4C52-A850-4850FFC0FCE2}"/>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CC"/>
      <color rgb="FFCCECFF"/>
      <color rgb="FFCCFFCC"/>
      <color rgb="FFFF00FF"/>
      <color rgb="FFF2DCDB"/>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g365-my.sharepoint.com/personal/mrenn_abakus-consulting_org/Documents/Desktop/Gro&#223;-Gerau/Anlagen/Anlagen/Anlage%2006%20-%20Leistungs-%20und%20Preisbl&#228;tter%20im%20Excel-Format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g365-my.sharepoint.com/sites/projekte/Shared%20Documents/10140%20-%20Cusanus/Vergabeakte/2.%20Design/2.6%20Vergabeunterlagen%20(E)/Anlagen/Anlage_10d_Leistungs-_Preisblatt_Los4_SIEM_v3.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istungsblatt"/>
      <sheetName val="PB1 Standort Wiesbaden Teil 1+2"/>
      <sheetName val="PB2 Standort Bad Schw. Teil 1+2"/>
      <sheetName val="PB3 - Dienstleist. Wiesb."/>
      <sheetName val="PB4 - Dienstleist. Bad Schw."/>
      <sheetName val="Gesamt-PB - Angebotspreis"/>
    </sheetNames>
    <sheetDataSet>
      <sheetData sheetId="0"/>
      <sheetData sheetId="1">
        <row r="50">
          <cell r="F50">
            <v>29600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1.1_Lebach"/>
      <sheetName val="LB1.2_Wittlich"/>
      <sheetName val="PB1.1_Lebach"/>
      <sheetName val="PB1.2_Wittlich"/>
      <sheetName val="PB2.1_Lebach"/>
      <sheetName val="PB2.2_Wittlich"/>
      <sheetName val="Gesamt-PB1_Lebach"/>
      <sheetName val="Gesamt-PB2_Wittlich"/>
      <sheetName val="Daten"/>
      <sheetName val="PB1 Standort Wiesbaden Teil 1+2"/>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ow r="1">
          <cell r="A1" t="str">
            <v>JA</v>
          </cell>
          <cell r="B1" t="str">
            <v>NIEDRIG</v>
          </cell>
        </row>
        <row r="2">
          <cell r="A2" t="str">
            <v>NEIN</v>
          </cell>
          <cell r="B2" t="str">
            <v>MITTEL</v>
          </cell>
        </row>
        <row r="3">
          <cell r="B3" t="str">
            <v>HOCH</v>
          </cell>
        </row>
        <row r="4">
          <cell r="B4" t="str">
            <v>SEHR HOCH</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0C79-1B3C-4C4E-B888-CFF9B091C2BC}">
  <sheetPr>
    <tabColor theme="9"/>
    <pageSetUpPr fitToPage="1"/>
  </sheetPr>
  <dimension ref="A1:I3"/>
  <sheetViews>
    <sheetView zoomScale="90" zoomScaleNormal="90" workbookViewId="0">
      <pane ySplit="1" topLeftCell="A2" activePane="bottomLeft" state="frozen"/>
      <selection pane="bottomLeft" activeCell="B15" sqref="B15"/>
    </sheetView>
  </sheetViews>
  <sheetFormatPr baseColWidth="10" defaultColWidth="11.42578125" defaultRowHeight="15" x14ac:dyDescent="0.25"/>
  <cols>
    <col min="1" max="1" width="17.85546875" style="1" customWidth="1"/>
    <col min="2" max="2" width="34.42578125" style="1" customWidth="1"/>
    <col min="3" max="3" width="55.28515625" style="1" customWidth="1"/>
    <col min="4" max="4" width="114.5703125" style="1" customWidth="1"/>
    <col min="5" max="5" width="46.5703125" style="1" customWidth="1"/>
    <col min="6" max="6" width="15.85546875" style="1" bestFit="1" customWidth="1"/>
    <col min="7" max="7" width="17.140625" style="1" customWidth="1"/>
    <col min="8" max="8" width="11.42578125" style="1"/>
    <col min="9" max="9" width="32.28515625" style="11" customWidth="1"/>
    <col min="10" max="16384" width="11.42578125" style="1"/>
  </cols>
  <sheetData>
    <row r="1" spans="1:7" s="4" customFormat="1" ht="61.5" customHeight="1" x14ac:dyDescent="0.25">
      <c r="A1" s="205" t="s">
        <v>240</v>
      </c>
      <c r="B1" s="206"/>
      <c r="C1" s="207"/>
      <c r="D1" s="207"/>
      <c r="E1" s="207"/>
      <c r="F1" s="207"/>
      <c r="G1" s="208"/>
    </row>
    <row r="2" spans="1:7" ht="6.6" customHeight="1" thickBot="1" x14ac:dyDescent="0.3"/>
    <row r="3" spans="1:7" ht="214.5" customHeight="1" thickBot="1" x14ac:dyDescent="0.3">
      <c r="A3" s="209" t="s">
        <v>241</v>
      </c>
      <c r="B3" s="210"/>
      <c r="C3" s="210"/>
      <c r="D3" s="210"/>
      <c r="E3" s="210"/>
      <c r="F3" s="210"/>
      <c r="G3" s="211"/>
    </row>
  </sheetData>
  <sheetProtection algorithmName="SHA-512" hashValue="9O5cnNZzmnNaGg9uYGWFWDxWCfnpvknK1i4Z0hHobDQPIUcTlwRU0JRtcRylpvQgVctSJfMzeE2cr99I6rX+dA==" saltValue="qQGzXSCwhJAlpl26tcz/Ug==" spinCount="100000" sheet="1" selectLockedCells="1"/>
  <mergeCells count="2">
    <mergeCell ref="A1:G1"/>
    <mergeCell ref="A3:G3"/>
  </mergeCells>
  <phoneticPr fontId="36" type="noConversion"/>
  <pageMargins left="0.70866141732283472" right="0.70866141732283472" top="0.78740157480314965" bottom="0.78740157480314965" header="0.31496062992125984" footer="0.31496062992125984"/>
  <pageSetup paperSize="9" scale="43" fitToHeight="0" orientation="landscape" horizontalDpi="1200" verticalDpi="1200" r:id="rId1"/>
  <headerFooter>
    <oddFooter>&amp;L&amp;"Arial,Fett"Bewertung (B-Kriterien)&amp;R&amp;"Arial,Fett"Seite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D770-5706-4059-860C-DB6E2A94AE1D}">
  <sheetPr>
    <pageSetUpPr fitToPage="1"/>
  </sheetPr>
  <dimension ref="A1:G24"/>
  <sheetViews>
    <sheetView tabSelected="1" zoomScaleNormal="100" workbookViewId="0">
      <pane xSplit="3" ySplit="3" topLeftCell="D4" activePane="bottomRight" state="frozen"/>
      <selection pane="topRight" activeCell="D1" sqref="D1"/>
      <selection pane="bottomLeft" activeCell="A4" sqref="A4"/>
      <selection pane="bottomRight" activeCell="G8" sqref="G8"/>
    </sheetView>
  </sheetViews>
  <sheetFormatPr baseColWidth="10" defaultColWidth="11.5703125" defaultRowHeight="15" x14ac:dyDescent="0.25"/>
  <cols>
    <col min="1" max="1" width="15.7109375" style="4" customWidth="1"/>
    <col min="2" max="2" width="17.7109375" style="4" customWidth="1"/>
    <col min="3" max="3" width="104.42578125" style="4" customWidth="1"/>
    <col min="4" max="4" width="52.5703125" style="4" customWidth="1"/>
    <col min="5" max="6" width="10.7109375" style="4" customWidth="1"/>
    <col min="7" max="7" width="18.7109375" style="4" customWidth="1"/>
    <col min="8" max="16384" width="11.5703125" style="4"/>
  </cols>
  <sheetData>
    <row r="1" spans="1:7" ht="61.5" customHeight="1" x14ac:dyDescent="0.25">
      <c r="A1" s="205" t="s">
        <v>239</v>
      </c>
      <c r="B1" s="206"/>
      <c r="C1" s="207"/>
      <c r="D1" s="207"/>
      <c r="E1" s="207"/>
      <c r="F1" s="208"/>
    </row>
    <row r="2" spans="1:7" ht="30" x14ac:dyDescent="0.25">
      <c r="A2" s="157" t="s">
        <v>62</v>
      </c>
      <c r="B2" s="187" t="s">
        <v>63</v>
      </c>
      <c r="C2" s="121" t="s">
        <v>0</v>
      </c>
      <c r="D2" s="121" t="s">
        <v>1</v>
      </c>
      <c r="E2" s="219" t="s">
        <v>2</v>
      </c>
      <c r="F2" s="220"/>
    </row>
    <row r="3" spans="1:7" s="26" customFormat="1" ht="15.75" customHeight="1" x14ac:dyDescent="0.25">
      <c r="A3" s="225" t="s">
        <v>24</v>
      </c>
      <c r="B3" s="226"/>
      <c r="C3" s="227"/>
      <c r="D3" s="227"/>
      <c r="E3" s="227"/>
      <c r="F3" s="228"/>
    </row>
    <row r="4" spans="1:7" ht="15" customHeight="1" thickBot="1" x14ac:dyDescent="0.3">
      <c r="A4" s="231" t="s">
        <v>105</v>
      </c>
      <c r="B4" s="232"/>
      <c r="C4" s="232"/>
      <c r="D4" s="189"/>
      <c r="E4" s="188"/>
      <c r="F4" s="190"/>
    </row>
    <row r="5" spans="1:7" ht="21.75" customHeight="1" thickBot="1" x14ac:dyDescent="0.3">
      <c r="A5" s="191" t="s">
        <v>5</v>
      </c>
      <c r="B5" s="192" t="s">
        <v>25</v>
      </c>
      <c r="C5" s="193" t="s">
        <v>26</v>
      </c>
      <c r="D5" s="22"/>
      <c r="E5" s="221" t="s">
        <v>6</v>
      </c>
      <c r="F5" s="222"/>
    </row>
    <row r="6" spans="1:7" ht="51" x14ac:dyDescent="0.25">
      <c r="A6" s="194" t="s">
        <v>7</v>
      </c>
      <c r="B6" s="178" t="s">
        <v>4</v>
      </c>
      <c r="C6" s="195" t="s">
        <v>32</v>
      </c>
      <c r="D6" s="21"/>
      <c r="E6" s="223" t="s">
        <v>8</v>
      </c>
      <c r="F6" s="224"/>
    </row>
    <row r="7" spans="1:7" ht="38.25" x14ac:dyDescent="0.25">
      <c r="A7" s="196" t="s">
        <v>14</v>
      </c>
      <c r="B7" s="140" t="s">
        <v>64</v>
      </c>
      <c r="C7" s="149" t="s">
        <v>30</v>
      </c>
      <c r="D7" s="2"/>
      <c r="E7" s="214" t="s">
        <v>8</v>
      </c>
      <c r="F7" s="215"/>
    </row>
    <row r="8" spans="1:7" ht="51" x14ac:dyDescent="0.25">
      <c r="A8" s="196" t="s">
        <v>23</v>
      </c>
      <c r="B8" s="140" t="s">
        <v>66</v>
      </c>
      <c r="C8" s="149" t="s">
        <v>92</v>
      </c>
      <c r="D8" s="2"/>
      <c r="E8" s="214" t="s">
        <v>8</v>
      </c>
      <c r="F8" s="215"/>
    </row>
    <row r="9" spans="1:7" ht="51" x14ac:dyDescent="0.25">
      <c r="A9" s="196" t="s">
        <v>33</v>
      </c>
      <c r="B9" s="140" t="s">
        <v>34</v>
      </c>
      <c r="C9" s="149" t="s">
        <v>72</v>
      </c>
      <c r="D9" s="2"/>
      <c r="E9" s="214" t="s">
        <v>8</v>
      </c>
      <c r="F9" s="215"/>
    </row>
    <row r="10" spans="1:7" ht="38.25" x14ac:dyDescent="0.25">
      <c r="A10" s="196" t="s">
        <v>65</v>
      </c>
      <c r="B10" s="140" t="s">
        <v>31</v>
      </c>
      <c r="C10" s="164" t="s">
        <v>35</v>
      </c>
      <c r="D10" s="2"/>
      <c r="E10" s="214" t="s">
        <v>8</v>
      </c>
      <c r="F10" s="215"/>
    </row>
    <row r="11" spans="1:7" ht="15" customHeight="1" x14ac:dyDescent="0.25">
      <c r="A11" s="216" t="s">
        <v>67</v>
      </c>
      <c r="B11" s="217"/>
      <c r="C11" s="217"/>
      <c r="D11" s="198"/>
      <c r="E11" s="197"/>
      <c r="F11" s="199"/>
    </row>
    <row r="12" spans="1:7" ht="55.5" customHeight="1" x14ac:dyDescent="0.25">
      <c r="A12" s="180" t="s">
        <v>10</v>
      </c>
      <c r="B12" s="134" t="s">
        <v>52</v>
      </c>
      <c r="C12" s="135" t="s">
        <v>89</v>
      </c>
      <c r="D12" s="3"/>
      <c r="E12" s="214" t="s">
        <v>8</v>
      </c>
      <c r="F12" s="215"/>
    </row>
    <row r="13" spans="1:7" ht="38.25" x14ac:dyDescent="0.25">
      <c r="A13" s="180" t="s">
        <v>12</v>
      </c>
      <c r="B13" s="200" t="s">
        <v>54</v>
      </c>
      <c r="C13" s="135" t="s">
        <v>53</v>
      </c>
      <c r="D13" s="2"/>
      <c r="E13" s="214" t="s">
        <v>8</v>
      </c>
      <c r="F13" s="215"/>
    </row>
    <row r="14" spans="1:7" ht="38.25" x14ac:dyDescent="0.25">
      <c r="A14" s="180" t="s">
        <v>13</v>
      </c>
      <c r="B14" s="200" t="s">
        <v>55</v>
      </c>
      <c r="C14" s="135" t="s">
        <v>56</v>
      </c>
      <c r="D14" s="2"/>
      <c r="E14" s="214" t="s">
        <v>8</v>
      </c>
      <c r="F14" s="215"/>
    </row>
    <row r="15" spans="1:7" ht="15" customHeight="1" x14ac:dyDescent="0.25">
      <c r="A15" s="216" t="s">
        <v>189</v>
      </c>
      <c r="B15" s="217"/>
      <c r="C15" s="217"/>
      <c r="D15" s="218"/>
      <c r="E15" s="217"/>
      <c r="F15" s="199"/>
    </row>
    <row r="16" spans="1:7" ht="147.75" customHeight="1" x14ac:dyDescent="0.25">
      <c r="A16" s="180" t="s">
        <v>18</v>
      </c>
      <c r="B16" s="134" t="s">
        <v>186</v>
      </c>
      <c r="C16" s="135" t="s">
        <v>194</v>
      </c>
      <c r="D16" s="3"/>
      <c r="E16" s="214" t="s">
        <v>8</v>
      </c>
      <c r="F16" s="215"/>
      <c r="G16" s="136"/>
    </row>
    <row r="17" spans="1:7" ht="102.75" customHeight="1" x14ac:dyDescent="0.25">
      <c r="A17" s="180" t="s">
        <v>19</v>
      </c>
      <c r="B17" s="134" t="s">
        <v>187</v>
      </c>
      <c r="C17" s="135" t="s">
        <v>192</v>
      </c>
      <c r="D17" s="3"/>
      <c r="E17" s="214" t="s">
        <v>8</v>
      </c>
      <c r="F17" s="215"/>
      <c r="G17" s="136"/>
    </row>
    <row r="18" spans="1:7" ht="143.25" customHeight="1" x14ac:dyDescent="0.25">
      <c r="A18" s="180" t="s">
        <v>20</v>
      </c>
      <c r="B18" s="137" t="s">
        <v>188</v>
      </c>
      <c r="C18" s="135" t="s">
        <v>193</v>
      </c>
      <c r="D18" s="154"/>
      <c r="E18" s="229" t="s">
        <v>8</v>
      </c>
      <c r="F18" s="230"/>
      <c r="G18" s="136"/>
    </row>
    <row r="19" spans="1:7" ht="15" customHeight="1" x14ac:dyDescent="0.25">
      <c r="A19" s="216" t="s">
        <v>185</v>
      </c>
      <c r="B19" s="217"/>
      <c r="C19" s="217"/>
      <c r="D19" s="218"/>
      <c r="E19" s="217"/>
      <c r="F19" s="199"/>
    </row>
    <row r="20" spans="1:7" ht="97.5" customHeight="1" x14ac:dyDescent="0.25">
      <c r="A20" s="180" t="s">
        <v>39</v>
      </c>
      <c r="B20" s="134" t="s">
        <v>145</v>
      </c>
      <c r="C20" s="135" t="s">
        <v>146</v>
      </c>
      <c r="D20" s="3"/>
      <c r="E20" s="214" t="s">
        <v>8</v>
      </c>
      <c r="F20" s="215"/>
    </row>
    <row r="21" spans="1:7" ht="97.5" customHeight="1" x14ac:dyDescent="0.25">
      <c r="A21" s="180" t="s">
        <v>40</v>
      </c>
      <c r="B21" s="134" t="s">
        <v>148</v>
      </c>
      <c r="C21" s="135" t="s">
        <v>147</v>
      </c>
      <c r="D21" s="3"/>
      <c r="E21" s="214" t="s">
        <v>8</v>
      </c>
      <c r="F21" s="215"/>
    </row>
    <row r="22" spans="1:7" ht="97.5" customHeight="1" x14ac:dyDescent="0.25">
      <c r="A22" s="180" t="s">
        <v>41</v>
      </c>
      <c r="B22" s="134" t="s">
        <v>149</v>
      </c>
      <c r="C22" s="135" t="s">
        <v>151</v>
      </c>
      <c r="D22" s="3"/>
      <c r="E22" s="214" t="s">
        <v>8</v>
      </c>
      <c r="F22" s="215"/>
    </row>
    <row r="23" spans="1:7" ht="97.5" customHeight="1" x14ac:dyDescent="0.25">
      <c r="A23" s="180" t="s">
        <v>42</v>
      </c>
      <c r="B23" s="134" t="s">
        <v>149</v>
      </c>
      <c r="C23" s="135" t="s">
        <v>154</v>
      </c>
      <c r="D23" s="3"/>
      <c r="E23" s="214" t="s">
        <v>8</v>
      </c>
      <c r="F23" s="215"/>
    </row>
    <row r="24" spans="1:7" ht="97.5" customHeight="1" thickBot="1" x14ac:dyDescent="0.3">
      <c r="A24" s="183" t="s">
        <v>152</v>
      </c>
      <c r="B24" s="201" t="s">
        <v>149</v>
      </c>
      <c r="C24" s="185" t="s">
        <v>155</v>
      </c>
      <c r="D24" s="156"/>
      <c r="E24" s="212" t="s">
        <v>8</v>
      </c>
      <c r="F24" s="213"/>
    </row>
  </sheetData>
  <sheetProtection algorithmName="SHA-512" hashValue="3Uwss/OjK/JmG+YBzpRtW7LUzXpj+0n5RK8tHoRMEneJ49vANyh/WfiSCHzpDbh2vN3BH0otzvvkns2z6kQ/7Q==" saltValue="DeD8LZIer/qb/M8527Elcw==" spinCount="100000" sheet="1" objects="1" scenarios="1"/>
  <mergeCells count="26">
    <mergeCell ref="E18:F18"/>
    <mergeCell ref="D15:E15"/>
    <mergeCell ref="A15:C15"/>
    <mergeCell ref="E16:F16"/>
    <mergeCell ref="A4:C4"/>
    <mergeCell ref="A19:C19"/>
    <mergeCell ref="D19:E19"/>
    <mergeCell ref="A1:F1"/>
    <mergeCell ref="E12:F12"/>
    <mergeCell ref="E13:F13"/>
    <mergeCell ref="E14:F14"/>
    <mergeCell ref="E2:F2"/>
    <mergeCell ref="E5:F5"/>
    <mergeCell ref="E6:F6"/>
    <mergeCell ref="E7:F7"/>
    <mergeCell ref="E8:F8"/>
    <mergeCell ref="E9:F9"/>
    <mergeCell ref="E10:F10"/>
    <mergeCell ref="A11:C11"/>
    <mergeCell ref="A3:F3"/>
    <mergeCell ref="E17:F17"/>
    <mergeCell ref="E24:F24"/>
    <mergeCell ref="E20:F20"/>
    <mergeCell ref="E21:F21"/>
    <mergeCell ref="E22:F22"/>
    <mergeCell ref="E23:F23"/>
  </mergeCells>
  <phoneticPr fontId="12" type="noConversion"/>
  <conditionalFormatting sqref="C16:C18">
    <cfRule type="expression" dxfId="3" priority="1">
      <formula>#REF!="K.O."</formula>
    </cfRule>
  </conditionalFormatting>
  <pageMargins left="0.70866141732283472" right="0.70866141732283472" top="0.78740157480314965" bottom="0.78740157480314965" header="0.31496062992125984" footer="0.31496062992125984"/>
  <pageSetup paperSize="9" scale="63" fitToHeight="0" orientation="landscape" r:id="rId1"/>
  <headerFooter>
    <oddFooter>&amp;LLB1 - Allgemeine Anforderungen&amp;R&amp;"Arial,Fett"Seite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85B73-D0B6-4F6F-9029-428F70BE1656}">
  <sheetPr>
    <pageSetUpPr fitToPage="1"/>
  </sheetPr>
  <dimension ref="A1:G25"/>
  <sheetViews>
    <sheetView zoomScale="85" zoomScaleNormal="85" workbookViewId="0">
      <pane xSplit="3" ySplit="3" topLeftCell="D4" activePane="bottomRight" state="frozen"/>
      <selection pane="topRight" activeCell="D1" sqref="D1"/>
      <selection pane="bottomLeft" activeCell="A4" sqref="A4"/>
      <selection pane="bottomRight" activeCell="C13" sqref="C13"/>
    </sheetView>
  </sheetViews>
  <sheetFormatPr baseColWidth="10" defaultColWidth="11.42578125" defaultRowHeight="15" x14ac:dyDescent="0.25"/>
  <cols>
    <col min="1" max="1" width="13.5703125" style="1" customWidth="1"/>
    <col min="2" max="2" width="33.5703125" style="1" customWidth="1"/>
    <col min="3" max="3" width="130.140625" style="1" customWidth="1"/>
    <col min="4" max="4" width="46.5703125" style="1" customWidth="1"/>
    <col min="5" max="5" width="15.85546875" style="1" bestFit="1" customWidth="1"/>
    <col min="6" max="6" width="17.140625" style="1" customWidth="1"/>
    <col min="7" max="7" width="39.5703125" style="1" customWidth="1"/>
    <col min="8" max="16384" width="11.42578125" style="1"/>
  </cols>
  <sheetData>
    <row r="1" spans="1:7" s="124" customFormat="1" ht="61.5" customHeight="1" x14ac:dyDescent="0.25">
      <c r="A1" s="233" t="s">
        <v>238</v>
      </c>
      <c r="B1" s="234"/>
      <c r="C1" s="235"/>
      <c r="D1" s="235"/>
      <c r="E1" s="235"/>
      <c r="F1" s="236"/>
    </row>
    <row r="2" spans="1:7" s="4" customFormat="1" ht="54.6" customHeight="1" thickBot="1" x14ac:dyDescent="0.3">
      <c r="A2" s="157" t="s">
        <v>62</v>
      </c>
      <c r="B2" s="158" t="s">
        <v>63</v>
      </c>
      <c r="C2" s="121" t="s">
        <v>0</v>
      </c>
      <c r="D2" s="121" t="s">
        <v>1</v>
      </c>
      <c r="E2" s="219" t="s">
        <v>2</v>
      </c>
      <c r="F2" s="220"/>
    </row>
    <row r="3" spans="1:7" s="124" customFormat="1" ht="20.100000000000001" customHeight="1" thickBot="1" x14ac:dyDescent="0.3">
      <c r="A3" s="237" t="s">
        <v>24</v>
      </c>
      <c r="B3" s="238"/>
      <c r="C3" s="238"/>
      <c r="D3" s="238"/>
      <c r="E3" s="238"/>
      <c r="F3" s="239"/>
    </row>
    <row r="4" spans="1:7" s="124" customFormat="1" ht="16.5" customHeight="1" thickBot="1" x14ac:dyDescent="0.3">
      <c r="A4" s="245" t="s">
        <v>36</v>
      </c>
      <c r="B4" s="246"/>
      <c r="C4" s="247"/>
      <c r="D4" s="248"/>
      <c r="E4" s="246"/>
      <c r="F4" s="249"/>
    </row>
    <row r="5" spans="1:7" s="124" customFormat="1" ht="38.25" x14ac:dyDescent="0.25">
      <c r="A5" s="159" t="s">
        <v>10</v>
      </c>
      <c r="B5" s="160" t="s">
        <v>99</v>
      </c>
      <c r="C5" s="161" t="s">
        <v>37</v>
      </c>
      <c r="D5" s="21"/>
      <c r="E5" s="223" t="s">
        <v>8</v>
      </c>
      <c r="F5" s="254"/>
    </row>
    <row r="6" spans="1:7" s="124" customFormat="1" ht="38.25" x14ac:dyDescent="0.25">
      <c r="A6" s="162" t="s">
        <v>11</v>
      </c>
      <c r="B6" s="163" t="s">
        <v>100</v>
      </c>
      <c r="C6" s="164" t="s">
        <v>37</v>
      </c>
      <c r="D6" s="2"/>
      <c r="E6" s="214" t="s">
        <v>8</v>
      </c>
      <c r="F6" s="244"/>
    </row>
    <row r="7" spans="1:7" s="124" customFormat="1" ht="38.25" x14ac:dyDescent="0.25">
      <c r="A7" s="162" t="s">
        <v>12</v>
      </c>
      <c r="B7" s="163" t="s">
        <v>98</v>
      </c>
      <c r="C7" s="164" t="s">
        <v>37</v>
      </c>
      <c r="D7" s="2"/>
      <c r="E7" s="214" t="s">
        <v>8</v>
      </c>
      <c r="F7" s="244"/>
    </row>
    <row r="8" spans="1:7" s="124" customFormat="1" ht="38.25" x14ac:dyDescent="0.25">
      <c r="A8" s="162" t="s">
        <v>13</v>
      </c>
      <c r="B8" s="163" t="s">
        <v>101</v>
      </c>
      <c r="C8" s="149" t="s">
        <v>38</v>
      </c>
      <c r="D8" s="2"/>
      <c r="E8" s="214" t="s">
        <v>8</v>
      </c>
      <c r="F8" s="244"/>
    </row>
    <row r="9" spans="1:7" s="124" customFormat="1" ht="39" thickBot="1" x14ac:dyDescent="0.3">
      <c r="A9" s="162" t="s">
        <v>70</v>
      </c>
      <c r="B9" s="165" t="s">
        <v>103</v>
      </c>
      <c r="C9" s="166" t="s">
        <v>38</v>
      </c>
      <c r="D9" s="17"/>
      <c r="E9" s="229" t="s">
        <v>8</v>
      </c>
      <c r="F9" s="261"/>
    </row>
    <row r="10" spans="1:7" s="124" customFormat="1" ht="16.5" customHeight="1" x14ac:dyDescent="0.25">
      <c r="A10" s="250" t="s">
        <v>102</v>
      </c>
      <c r="B10" s="251"/>
      <c r="C10" s="252"/>
      <c r="D10" s="251"/>
      <c r="E10" s="251"/>
      <c r="F10" s="253"/>
    </row>
    <row r="11" spans="1:7" s="169" customFormat="1" ht="25.5" x14ac:dyDescent="0.25">
      <c r="A11" s="167" t="s">
        <v>18</v>
      </c>
      <c r="B11" s="168" t="s">
        <v>178</v>
      </c>
      <c r="C11" s="164" t="s">
        <v>179</v>
      </c>
      <c r="D11" s="3"/>
      <c r="E11" s="242" t="s">
        <v>8</v>
      </c>
      <c r="F11" s="243"/>
    </row>
    <row r="12" spans="1:7" s="169" customFormat="1" ht="127.5" x14ac:dyDescent="0.25">
      <c r="A12" s="167" t="s">
        <v>19</v>
      </c>
      <c r="B12" s="168" t="s">
        <v>51</v>
      </c>
      <c r="C12" s="164" t="s">
        <v>95</v>
      </c>
      <c r="D12" s="3"/>
      <c r="E12" s="242" t="s">
        <v>8</v>
      </c>
      <c r="F12" s="243"/>
    </row>
    <row r="13" spans="1:7" s="169" customFormat="1" ht="38.25" x14ac:dyDescent="0.25">
      <c r="A13" s="167" t="s">
        <v>20</v>
      </c>
      <c r="B13" s="168" t="s">
        <v>71</v>
      </c>
      <c r="C13" s="164" t="s">
        <v>59</v>
      </c>
      <c r="D13" s="3"/>
      <c r="E13" s="242" t="s">
        <v>8</v>
      </c>
      <c r="F13" s="243"/>
    </row>
    <row r="14" spans="1:7" s="169" customFormat="1" ht="38.25" x14ac:dyDescent="0.25">
      <c r="A14" s="167" t="s">
        <v>21</v>
      </c>
      <c r="B14" s="168" t="s">
        <v>234</v>
      </c>
      <c r="C14" s="164" t="s">
        <v>235</v>
      </c>
      <c r="D14" s="3"/>
      <c r="E14" s="242" t="s">
        <v>8</v>
      </c>
      <c r="F14" s="243"/>
    </row>
    <row r="15" spans="1:7" s="169" customFormat="1" ht="102" x14ac:dyDescent="0.25">
      <c r="A15" s="167" t="s">
        <v>104</v>
      </c>
      <c r="B15" s="168" t="s">
        <v>68</v>
      </c>
      <c r="C15" s="170" t="s">
        <v>96</v>
      </c>
      <c r="D15" s="3"/>
      <c r="E15" s="242" t="s">
        <v>8</v>
      </c>
      <c r="F15" s="243"/>
      <c r="G15" s="171"/>
    </row>
    <row r="16" spans="1:7" s="169" customFormat="1" ht="39" thickBot="1" x14ac:dyDescent="0.3">
      <c r="A16" s="172" t="s">
        <v>180</v>
      </c>
      <c r="B16" s="173" t="s">
        <v>69</v>
      </c>
      <c r="C16" s="174" t="s">
        <v>97</v>
      </c>
      <c r="D16" s="154"/>
      <c r="E16" s="240" t="s">
        <v>8</v>
      </c>
      <c r="F16" s="241"/>
      <c r="G16" s="175"/>
    </row>
    <row r="17" spans="1:7" s="4" customFormat="1" ht="18" customHeight="1" thickBot="1" x14ac:dyDescent="0.3">
      <c r="A17" s="245" t="s">
        <v>58</v>
      </c>
      <c r="B17" s="246"/>
      <c r="C17" s="246"/>
      <c r="D17" s="255"/>
      <c r="E17" s="256"/>
      <c r="F17" s="176"/>
    </row>
    <row r="18" spans="1:7" s="4" customFormat="1" ht="72.599999999999994" customHeight="1" x14ac:dyDescent="0.25">
      <c r="A18" s="177" t="s">
        <v>39</v>
      </c>
      <c r="B18" s="178" t="s">
        <v>57</v>
      </c>
      <c r="C18" s="179" t="s">
        <v>93</v>
      </c>
      <c r="D18" s="155"/>
      <c r="E18" s="223" t="s">
        <v>8</v>
      </c>
      <c r="F18" s="224"/>
    </row>
    <row r="19" spans="1:7" s="4" customFormat="1" ht="258" customHeight="1" x14ac:dyDescent="0.25">
      <c r="A19" s="180" t="s">
        <v>40</v>
      </c>
      <c r="B19" s="140" t="s">
        <v>43</v>
      </c>
      <c r="C19" s="135" t="s">
        <v>86</v>
      </c>
      <c r="D19" s="3"/>
      <c r="E19" s="214" t="s">
        <v>8</v>
      </c>
      <c r="F19" s="215"/>
    </row>
    <row r="20" spans="1:7" s="4" customFormat="1" ht="39" thickBot="1" x14ac:dyDescent="0.3">
      <c r="A20" s="180" t="s">
        <v>41</v>
      </c>
      <c r="B20" s="137" t="s">
        <v>44</v>
      </c>
      <c r="C20" s="181" t="s">
        <v>45</v>
      </c>
      <c r="D20" s="154"/>
      <c r="E20" s="229" t="s">
        <v>8</v>
      </c>
      <c r="F20" s="230"/>
    </row>
    <row r="21" spans="1:7" s="124" customFormat="1" ht="19.149999999999999" customHeight="1" thickBot="1" x14ac:dyDescent="0.3">
      <c r="A21" s="245" t="s">
        <v>181</v>
      </c>
      <c r="B21" s="246"/>
      <c r="C21" s="247"/>
      <c r="D21" s="258"/>
      <c r="E21" s="259"/>
      <c r="F21" s="260"/>
    </row>
    <row r="22" spans="1:7" ht="89.25" x14ac:dyDescent="0.25">
      <c r="A22" s="177" t="s">
        <v>182</v>
      </c>
      <c r="B22" s="160" t="s">
        <v>46</v>
      </c>
      <c r="C22" s="179" t="s">
        <v>50</v>
      </c>
      <c r="D22" s="155"/>
      <c r="E22" s="223" t="s">
        <v>8</v>
      </c>
      <c r="F22" s="254"/>
      <c r="G22" s="182"/>
    </row>
    <row r="23" spans="1:7" ht="38.25" x14ac:dyDescent="0.25">
      <c r="A23" s="180" t="s">
        <v>183</v>
      </c>
      <c r="B23" s="163" t="s">
        <v>47</v>
      </c>
      <c r="C23" s="135" t="s">
        <v>94</v>
      </c>
      <c r="D23" s="3"/>
      <c r="E23" s="214" t="s">
        <v>8</v>
      </c>
      <c r="F23" s="244"/>
      <c r="G23" s="182"/>
    </row>
    <row r="24" spans="1:7" ht="39" thickBot="1" x14ac:dyDescent="0.3">
      <c r="A24" s="183" t="s">
        <v>184</v>
      </c>
      <c r="B24" s="184" t="s">
        <v>48</v>
      </c>
      <c r="C24" s="185" t="s">
        <v>49</v>
      </c>
      <c r="D24" s="156"/>
      <c r="E24" s="212" t="s">
        <v>8</v>
      </c>
      <c r="F24" s="257"/>
      <c r="G24" s="182"/>
    </row>
    <row r="25" spans="1:7" x14ac:dyDescent="0.25">
      <c r="D25" s="186"/>
    </row>
  </sheetData>
  <sheetProtection algorithmName="SHA-512" hashValue="FXpyX9BYnqD71koPpXyZXU6DL0VH4vg4oQ0jqMmPZ5HpSXKjUrXcDy8YNKGX4yMgJp7hlTQjazzGO4H3QUkMQQ==" saltValue="/cFKNQrlbJ3IGaHMZH0U3w==" spinCount="100000" sheet="1" objects="1" scenarios="1"/>
  <mergeCells count="28">
    <mergeCell ref="E9:F9"/>
    <mergeCell ref="E8:F8"/>
    <mergeCell ref="E18:F18"/>
    <mergeCell ref="E19:F19"/>
    <mergeCell ref="E20:F20"/>
    <mergeCell ref="A17:C17"/>
    <mergeCell ref="D17:E17"/>
    <mergeCell ref="E23:F23"/>
    <mergeCell ref="E24:F24"/>
    <mergeCell ref="E22:F22"/>
    <mergeCell ref="A21:C21"/>
    <mergeCell ref="D21:F21"/>
    <mergeCell ref="A1:F1"/>
    <mergeCell ref="A3:F3"/>
    <mergeCell ref="E2:F2"/>
    <mergeCell ref="E16:F16"/>
    <mergeCell ref="E12:F12"/>
    <mergeCell ref="E13:F13"/>
    <mergeCell ref="E14:F14"/>
    <mergeCell ref="E6:F6"/>
    <mergeCell ref="A4:C4"/>
    <mergeCell ref="D4:F4"/>
    <mergeCell ref="A10:C10"/>
    <mergeCell ref="D10:F10"/>
    <mergeCell ref="E7:F7"/>
    <mergeCell ref="E5:F5"/>
    <mergeCell ref="E15:F15"/>
    <mergeCell ref="E11:F11"/>
  </mergeCells>
  <phoneticPr fontId="12" type="noConversion"/>
  <conditionalFormatting sqref="C15:C16 C18:C20">
    <cfRule type="expression" dxfId="2" priority="1">
      <formula>#REF!="K.O."</formula>
    </cfRule>
  </conditionalFormatting>
  <pageMargins left="0.70866141732283472" right="0.70866141732283472" top="0.78740157480314965" bottom="0.78740157480314965" header="0.31496062992125984" footer="0.31496062992125984"/>
  <pageSetup paperSize="9" scale="51" fitToHeight="0" orientation="landscape" horizontalDpi="1200" verticalDpi="1200" r:id="rId1"/>
  <headerFooter>
    <oddFooter>&amp;L&amp;"Arial,Fett"LB2 - Managed Service Leistungen&amp;R&amp;"Arial,Fett"Seite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F677-BCE9-414D-A702-D4EA9145F1F9}">
  <sheetPr>
    <tabColor rgb="FFCCFFCC"/>
    <pageSetUpPr fitToPage="1"/>
  </sheetPr>
  <dimension ref="A1:G32"/>
  <sheetViews>
    <sheetView zoomScale="85" zoomScaleNormal="85" workbookViewId="0">
      <pane xSplit="3" ySplit="2" topLeftCell="D3" activePane="bottomRight" state="frozen"/>
      <selection pane="topRight" activeCell="D1" sqref="D1"/>
      <selection pane="bottomLeft" activeCell="A3" sqref="A3"/>
      <selection pane="bottomRight" activeCell="C7" sqref="C7"/>
    </sheetView>
  </sheetViews>
  <sheetFormatPr baseColWidth="10" defaultColWidth="11.42578125" defaultRowHeight="15" x14ac:dyDescent="0.25"/>
  <cols>
    <col min="1" max="1" width="15.85546875" style="1" customWidth="1"/>
    <col min="2" max="2" width="24" style="1" customWidth="1"/>
    <col min="3" max="3" width="120.28515625" style="1" customWidth="1"/>
    <col min="4" max="4" width="46.5703125" style="1" customWidth="1"/>
    <col min="5" max="6" width="14.7109375" style="1" customWidth="1"/>
    <col min="7" max="7" width="19.42578125" style="1" customWidth="1"/>
    <col min="8" max="16384" width="11.42578125" style="1"/>
  </cols>
  <sheetData>
    <row r="1" spans="1:7" s="4" customFormat="1" ht="61.5" customHeight="1" thickBot="1" x14ac:dyDescent="0.3">
      <c r="A1" s="262" t="s">
        <v>236</v>
      </c>
      <c r="B1" s="263"/>
      <c r="C1" s="263"/>
      <c r="D1" s="263"/>
      <c r="E1" s="263"/>
      <c r="F1" s="264"/>
    </row>
    <row r="2" spans="1:7" s="124" customFormat="1" ht="41.25" customHeight="1" thickBot="1" x14ac:dyDescent="0.3">
      <c r="A2" s="119" t="s">
        <v>81</v>
      </c>
      <c r="B2" s="120" t="s">
        <v>82</v>
      </c>
      <c r="C2" s="121" t="s">
        <v>0</v>
      </c>
      <c r="D2" s="122" t="s">
        <v>1</v>
      </c>
      <c r="E2" s="122" t="s">
        <v>3</v>
      </c>
      <c r="F2" s="123" t="s">
        <v>2</v>
      </c>
    </row>
    <row r="3" spans="1:7" ht="15.75" customHeight="1" x14ac:dyDescent="0.25">
      <c r="A3" s="125"/>
      <c r="B3" s="126"/>
      <c r="C3" s="127" t="s">
        <v>110</v>
      </c>
      <c r="D3" s="126"/>
      <c r="E3" s="126"/>
      <c r="F3" s="128"/>
    </row>
    <row r="4" spans="1:7" ht="15.75" customHeight="1" x14ac:dyDescent="0.25">
      <c r="A4" s="129"/>
      <c r="B4" s="130"/>
      <c r="C4" s="131" t="s">
        <v>198</v>
      </c>
      <c r="D4" s="130"/>
      <c r="E4" s="130"/>
      <c r="F4" s="132"/>
    </row>
    <row r="5" spans="1:7" ht="240.75" customHeight="1" x14ac:dyDescent="0.25">
      <c r="A5" s="133" t="s">
        <v>85</v>
      </c>
      <c r="B5" s="134" t="s">
        <v>186</v>
      </c>
      <c r="C5" s="135" t="s">
        <v>195</v>
      </c>
      <c r="D5" s="202"/>
      <c r="E5" s="10">
        <v>0.06</v>
      </c>
      <c r="F5" s="12">
        <v>60</v>
      </c>
      <c r="G5" s="136"/>
    </row>
    <row r="6" spans="1:7" ht="174.75" customHeight="1" x14ac:dyDescent="0.25">
      <c r="A6" s="133" t="s">
        <v>9</v>
      </c>
      <c r="B6" s="134" t="s">
        <v>187</v>
      </c>
      <c r="C6" s="135" t="s">
        <v>196</v>
      </c>
      <c r="D6" s="202"/>
      <c r="E6" s="10">
        <v>0.05</v>
      </c>
      <c r="F6" s="12">
        <v>50</v>
      </c>
      <c r="G6" s="136"/>
    </row>
    <row r="7" spans="1:7" ht="243.75" customHeight="1" x14ac:dyDescent="0.25">
      <c r="A7" s="133" t="s">
        <v>88</v>
      </c>
      <c r="B7" s="137" t="s">
        <v>188</v>
      </c>
      <c r="C7" s="135" t="s">
        <v>191</v>
      </c>
      <c r="D7" s="202"/>
      <c r="E7" s="10">
        <v>0.06</v>
      </c>
      <c r="F7" s="12">
        <v>60</v>
      </c>
      <c r="G7" s="136"/>
    </row>
    <row r="8" spans="1:7" ht="15.75" customHeight="1" x14ac:dyDescent="0.25">
      <c r="A8" s="138"/>
      <c r="B8" s="139"/>
      <c r="C8" s="131" t="s">
        <v>199</v>
      </c>
      <c r="D8" s="153"/>
      <c r="E8" s="130"/>
      <c r="F8" s="132"/>
    </row>
    <row r="9" spans="1:7" ht="174.75" customHeight="1" x14ac:dyDescent="0.25">
      <c r="A9" s="133" t="s">
        <v>108</v>
      </c>
      <c r="B9" s="140" t="s">
        <v>90</v>
      </c>
      <c r="C9" s="135" t="s">
        <v>190</v>
      </c>
      <c r="D9" s="202"/>
      <c r="E9" s="10">
        <v>0.05</v>
      </c>
      <c r="F9" s="12">
        <v>50</v>
      </c>
    </row>
    <row r="10" spans="1:7" ht="15.75" customHeight="1" x14ac:dyDescent="0.25">
      <c r="A10" s="129"/>
      <c r="B10" s="130"/>
      <c r="C10" s="131" t="s">
        <v>200</v>
      </c>
      <c r="D10" s="153"/>
      <c r="E10" s="130"/>
      <c r="F10" s="132"/>
    </row>
    <row r="11" spans="1:7" ht="260.45" customHeight="1" x14ac:dyDescent="0.25">
      <c r="A11" s="133" t="s">
        <v>125</v>
      </c>
      <c r="B11" s="140" t="s">
        <v>145</v>
      </c>
      <c r="C11" s="141" t="s">
        <v>197</v>
      </c>
      <c r="D11" s="202"/>
      <c r="E11" s="10">
        <v>0.03</v>
      </c>
      <c r="F11" s="12">
        <v>30</v>
      </c>
    </row>
    <row r="12" spans="1:7" ht="243" customHeight="1" x14ac:dyDescent="0.25">
      <c r="A12" s="133" t="s">
        <v>126</v>
      </c>
      <c r="B12" s="140" t="s">
        <v>142</v>
      </c>
      <c r="C12" s="142" t="s">
        <v>162</v>
      </c>
      <c r="D12" s="202"/>
      <c r="E12" s="10">
        <v>0.04</v>
      </c>
      <c r="F12" s="12">
        <v>40</v>
      </c>
    </row>
    <row r="13" spans="1:7" ht="243" customHeight="1" x14ac:dyDescent="0.25">
      <c r="A13" s="133" t="s">
        <v>134</v>
      </c>
      <c r="B13" s="140" t="s">
        <v>142</v>
      </c>
      <c r="C13" s="142" t="s">
        <v>163</v>
      </c>
      <c r="D13" s="202"/>
      <c r="E13" s="10">
        <v>0.04</v>
      </c>
      <c r="F13" s="12">
        <v>40</v>
      </c>
    </row>
    <row r="14" spans="1:7" ht="15.75" customHeight="1" x14ac:dyDescent="0.25">
      <c r="A14" s="129"/>
      <c r="B14" s="130"/>
      <c r="C14" s="131" t="s">
        <v>153</v>
      </c>
      <c r="D14" s="153"/>
      <c r="E14" s="130"/>
      <c r="F14" s="132"/>
    </row>
    <row r="15" spans="1:7" ht="387.6" customHeight="1" x14ac:dyDescent="0.25">
      <c r="A15" s="133" t="s">
        <v>143</v>
      </c>
      <c r="B15" s="140" t="s">
        <v>106</v>
      </c>
      <c r="C15" s="141" t="s">
        <v>202</v>
      </c>
      <c r="D15" s="202"/>
      <c r="E15" s="10">
        <v>0.06</v>
      </c>
      <c r="F15" s="12">
        <v>60</v>
      </c>
    </row>
    <row r="16" spans="1:7" ht="357.6" customHeight="1" x14ac:dyDescent="0.25">
      <c r="A16" s="133" t="s">
        <v>144</v>
      </c>
      <c r="B16" s="140" t="s">
        <v>150</v>
      </c>
      <c r="C16" s="142" t="s">
        <v>201</v>
      </c>
      <c r="D16" s="202"/>
      <c r="E16" s="10">
        <v>0.06</v>
      </c>
      <c r="F16" s="12">
        <v>60</v>
      </c>
    </row>
    <row r="17" spans="1:6" ht="357.6" customHeight="1" x14ac:dyDescent="0.25">
      <c r="A17" s="133" t="s">
        <v>206</v>
      </c>
      <c r="B17" s="140" t="s">
        <v>150</v>
      </c>
      <c r="C17" s="142" t="s">
        <v>161</v>
      </c>
      <c r="D17" s="202"/>
      <c r="E17" s="10">
        <v>0.06</v>
      </c>
      <c r="F17" s="12">
        <v>60</v>
      </c>
    </row>
    <row r="18" spans="1:6" ht="357.6" customHeight="1" x14ac:dyDescent="0.25">
      <c r="A18" s="133" t="s">
        <v>207</v>
      </c>
      <c r="B18" s="140" t="s">
        <v>150</v>
      </c>
      <c r="C18" s="142" t="s">
        <v>160</v>
      </c>
      <c r="D18" s="202"/>
      <c r="E18" s="10">
        <v>0.06</v>
      </c>
      <c r="F18" s="12">
        <v>60</v>
      </c>
    </row>
    <row r="19" spans="1:6" ht="6.6" customHeight="1" thickBot="1" x14ac:dyDescent="0.3">
      <c r="A19" s="143"/>
      <c r="B19" s="144"/>
      <c r="C19" s="145"/>
      <c r="D19" s="203"/>
      <c r="E19" s="144"/>
      <c r="F19" s="146"/>
    </row>
    <row r="20" spans="1:6" ht="15.75" customHeight="1" x14ac:dyDescent="0.25">
      <c r="A20" s="125"/>
      <c r="B20" s="126"/>
      <c r="C20" s="127" t="s">
        <v>128</v>
      </c>
      <c r="D20" s="204"/>
      <c r="E20" s="126"/>
      <c r="F20" s="128"/>
    </row>
    <row r="21" spans="1:6" ht="300" customHeight="1" x14ac:dyDescent="0.25">
      <c r="A21" s="133" t="s">
        <v>78</v>
      </c>
      <c r="B21" s="140" t="s">
        <v>127</v>
      </c>
      <c r="C21" s="147" t="s">
        <v>157</v>
      </c>
      <c r="D21" s="202"/>
      <c r="E21" s="10">
        <v>0.03</v>
      </c>
      <c r="F21" s="12">
        <v>30</v>
      </c>
    </row>
    <row r="22" spans="1:6" ht="265.89999999999998" customHeight="1" x14ac:dyDescent="0.25">
      <c r="A22" s="133" t="s">
        <v>131</v>
      </c>
      <c r="B22" s="140" t="s">
        <v>129</v>
      </c>
      <c r="C22" s="147" t="s">
        <v>156</v>
      </c>
      <c r="D22" s="202"/>
      <c r="E22" s="10">
        <v>0.05</v>
      </c>
      <c r="F22" s="12">
        <v>50</v>
      </c>
    </row>
    <row r="23" spans="1:6" ht="162.6" customHeight="1" x14ac:dyDescent="0.25">
      <c r="A23" s="133" t="s">
        <v>132</v>
      </c>
      <c r="B23" s="140" t="s">
        <v>130</v>
      </c>
      <c r="C23" s="147" t="s">
        <v>203</v>
      </c>
      <c r="D23" s="202"/>
      <c r="E23" s="10">
        <v>0.04</v>
      </c>
      <c r="F23" s="12">
        <v>40</v>
      </c>
    </row>
    <row r="24" spans="1:6" ht="162.6" customHeight="1" x14ac:dyDescent="0.25">
      <c r="A24" s="133" t="s">
        <v>133</v>
      </c>
      <c r="B24" s="140" t="s">
        <v>135</v>
      </c>
      <c r="C24" s="147" t="s">
        <v>204</v>
      </c>
      <c r="D24" s="202"/>
      <c r="E24" s="10">
        <v>0.04</v>
      </c>
      <c r="F24" s="12">
        <v>40</v>
      </c>
    </row>
    <row r="25" spans="1:6" ht="168.6" customHeight="1" x14ac:dyDescent="0.25">
      <c r="A25" s="133" t="s">
        <v>137</v>
      </c>
      <c r="B25" s="140" t="s">
        <v>136</v>
      </c>
      <c r="C25" s="147" t="s">
        <v>205</v>
      </c>
      <c r="D25" s="202"/>
      <c r="E25" s="10">
        <v>0.03</v>
      </c>
      <c r="F25" s="12">
        <v>30</v>
      </c>
    </row>
    <row r="26" spans="1:6" ht="256.14999999999998" customHeight="1" x14ac:dyDescent="0.25">
      <c r="A26" s="133" t="s">
        <v>138</v>
      </c>
      <c r="B26" s="140" t="s">
        <v>107</v>
      </c>
      <c r="C26" s="148" t="s">
        <v>158</v>
      </c>
      <c r="D26" s="202"/>
      <c r="E26" s="10">
        <v>0.08</v>
      </c>
      <c r="F26" s="12">
        <v>80</v>
      </c>
    </row>
    <row r="27" spans="1:6" ht="256.14999999999998" customHeight="1" thickBot="1" x14ac:dyDescent="0.3">
      <c r="A27" s="133" t="s">
        <v>141</v>
      </c>
      <c r="B27" s="140" t="s">
        <v>140</v>
      </c>
      <c r="C27" s="148" t="s">
        <v>159</v>
      </c>
      <c r="D27" s="202"/>
      <c r="E27" s="10">
        <v>0.08</v>
      </c>
      <c r="F27" s="12">
        <v>80</v>
      </c>
    </row>
    <row r="28" spans="1:6" ht="15.75" customHeight="1" x14ac:dyDescent="0.25">
      <c r="A28" s="125"/>
      <c r="B28" s="126"/>
      <c r="C28" s="127" t="s">
        <v>109</v>
      </c>
      <c r="D28" s="204"/>
      <c r="E28" s="126"/>
      <c r="F28" s="128"/>
    </row>
    <row r="29" spans="1:6" ht="15.75" customHeight="1" x14ac:dyDescent="0.25">
      <c r="A29" s="129"/>
      <c r="B29" s="130"/>
      <c r="C29" s="131" t="s">
        <v>77</v>
      </c>
      <c r="D29" s="153"/>
      <c r="E29" s="130"/>
      <c r="F29" s="132"/>
    </row>
    <row r="30" spans="1:6" ht="184.5" customHeight="1" x14ac:dyDescent="0.25">
      <c r="A30" s="133" t="s">
        <v>111</v>
      </c>
      <c r="B30" s="134" t="s">
        <v>79</v>
      </c>
      <c r="C30" s="149" t="s">
        <v>164</v>
      </c>
      <c r="D30" s="3"/>
      <c r="E30" s="10">
        <v>0.08</v>
      </c>
      <c r="F30" s="12">
        <v>80</v>
      </c>
    </row>
    <row r="31" spans="1:6" ht="28.5" customHeight="1" thickBot="1" x14ac:dyDescent="0.3">
      <c r="A31" s="265" t="s">
        <v>87</v>
      </c>
      <c r="B31" s="266"/>
      <c r="C31" s="266"/>
      <c r="D31" s="266"/>
      <c r="E31" s="150">
        <f>SUM(E5:E30)</f>
        <v>1.0000000000000002</v>
      </c>
      <c r="F31" s="151">
        <f>SUM(F5:F30)</f>
        <v>1000</v>
      </c>
    </row>
    <row r="32" spans="1:6" x14ac:dyDescent="0.25">
      <c r="E32" s="152"/>
    </row>
  </sheetData>
  <sheetProtection algorithmName="SHA-512" hashValue="mFKju1n9E5NX6U90F8JqaztN4lYJW0cS84jKfr7NeAA48wU4st3tTxt1Xu08Yg1LZJWlnaDTqdyfoidEYbUlyw==" saltValue="osAk5x7aprsb+FNcb4+s+Q==" spinCount="100000" sheet="1" objects="1" scenarios="1"/>
  <mergeCells count="2">
    <mergeCell ref="A1:F1"/>
    <mergeCell ref="A31:D31"/>
  </mergeCells>
  <phoneticPr fontId="12" type="noConversion"/>
  <conditionalFormatting sqref="C5:C7">
    <cfRule type="expression" dxfId="1" priority="1">
      <formula>#REF!="K.O."</formula>
    </cfRule>
  </conditionalFormatting>
  <conditionalFormatting sqref="C9 C30">
    <cfRule type="expression" dxfId="0" priority="4">
      <formula>#REF!="K.O."</formula>
    </cfRule>
  </conditionalFormatting>
  <pageMargins left="0.70866141732283472" right="0.70866141732283472" top="0.78740157480314965" bottom="0.78740157480314965" header="0.31496062992125984" footer="0.31496062992125984"/>
  <pageSetup paperSize="9" scale="56" fitToHeight="0" orientation="landscape" horizontalDpi="1200" verticalDpi="1200" r:id="rId1"/>
  <headerFooter>
    <oddFooter>&amp;L&amp;"Arial,Fett"Bewertung (B-Kriterien)&amp;R&amp;"Arial,Fett"Seite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613E-0EAF-4D00-8E2A-6AF85B75F282}">
  <sheetPr>
    <pageSetUpPr fitToPage="1"/>
  </sheetPr>
  <dimension ref="A1:H74"/>
  <sheetViews>
    <sheetView zoomScale="85" zoomScaleNormal="85" workbookViewId="0">
      <selection activeCell="C8" sqref="C8"/>
    </sheetView>
  </sheetViews>
  <sheetFormatPr baseColWidth="10" defaultColWidth="11.42578125" defaultRowHeight="15" x14ac:dyDescent="0.25"/>
  <cols>
    <col min="1" max="1" width="7.85546875" style="29" customWidth="1"/>
    <col min="2" max="2" width="104.5703125" style="26" customWidth="1"/>
    <col min="3" max="3" width="24.7109375" style="26" bestFit="1" customWidth="1"/>
    <col min="4" max="4" width="24.7109375" style="26" customWidth="1"/>
    <col min="5" max="5" width="26.140625" style="26" customWidth="1"/>
    <col min="6" max="6" width="24.7109375" style="26" customWidth="1"/>
    <col min="7" max="7" width="41.7109375" style="79" customWidth="1"/>
    <col min="8" max="16384" width="11.42578125" style="26"/>
  </cols>
  <sheetData>
    <row r="1" spans="1:7" ht="61.5" customHeight="1" thickBot="1" x14ac:dyDescent="0.3">
      <c r="A1" s="262" t="s">
        <v>237</v>
      </c>
      <c r="B1" s="263"/>
      <c r="C1" s="263"/>
      <c r="D1" s="263"/>
      <c r="E1" s="263"/>
      <c r="F1" s="264"/>
      <c r="G1" s="25"/>
    </row>
    <row r="2" spans="1:7" s="29" customFormat="1" ht="30.75" thickBot="1" x14ac:dyDescent="0.25">
      <c r="A2" s="27" t="s">
        <v>15</v>
      </c>
      <c r="B2" s="295" t="s">
        <v>75</v>
      </c>
      <c r="C2" s="296"/>
      <c r="D2" s="296"/>
      <c r="E2" s="296"/>
      <c r="F2" s="297"/>
      <c r="G2" s="28"/>
    </row>
    <row r="3" spans="1:7" s="29" customFormat="1" ht="45.75" customHeight="1" thickBot="1" x14ac:dyDescent="0.3">
      <c r="A3" s="30">
        <v>1</v>
      </c>
      <c r="B3" s="30" t="s">
        <v>74</v>
      </c>
      <c r="C3" s="270" t="s">
        <v>60</v>
      </c>
      <c r="D3" s="271"/>
      <c r="E3" s="31" t="s">
        <v>61</v>
      </c>
      <c r="F3" s="32" t="s">
        <v>27</v>
      </c>
      <c r="G3" s="33"/>
    </row>
    <row r="4" spans="1:7" s="37" customFormat="1" ht="151.5" thickBot="1" x14ac:dyDescent="0.25">
      <c r="A4" s="34" t="s">
        <v>16</v>
      </c>
      <c r="B4" s="35" t="s">
        <v>228</v>
      </c>
      <c r="C4" s="272"/>
      <c r="D4" s="273"/>
      <c r="E4" s="7"/>
      <c r="F4" s="36">
        <f>C4*E4</f>
        <v>0</v>
      </c>
      <c r="G4" s="33"/>
    </row>
    <row r="5" spans="1:7" s="29" customFormat="1" ht="96.75" customHeight="1" thickBot="1" x14ac:dyDescent="0.25">
      <c r="A5" s="27" t="s">
        <v>15</v>
      </c>
      <c r="B5" s="295" t="s">
        <v>209</v>
      </c>
      <c r="C5" s="296"/>
      <c r="D5" s="296"/>
      <c r="E5" s="296"/>
      <c r="F5" s="297"/>
      <c r="G5" s="33"/>
    </row>
    <row r="6" spans="1:7" s="29" customFormat="1" ht="45.75" customHeight="1" x14ac:dyDescent="0.2">
      <c r="A6" s="38">
        <v>2</v>
      </c>
      <c r="B6" s="274" t="s">
        <v>116</v>
      </c>
      <c r="C6" s="275"/>
      <c r="D6" s="275"/>
      <c r="E6" s="275"/>
      <c r="F6" s="276"/>
      <c r="G6" s="33"/>
    </row>
    <row r="7" spans="1:7" s="37" customFormat="1" ht="45.75" customHeight="1" thickBot="1" x14ac:dyDescent="0.25">
      <c r="A7" s="39" t="s">
        <v>17</v>
      </c>
      <c r="B7" s="40" t="s">
        <v>114</v>
      </c>
      <c r="C7" s="41" t="s">
        <v>73</v>
      </c>
      <c r="D7" s="41" t="s">
        <v>28</v>
      </c>
      <c r="E7" s="41" t="s">
        <v>80</v>
      </c>
      <c r="F7" s="42" t="s">
        <v>27</v>
      </c>
      <c r="G7" s="33"/>
    </row>
    <row r="8" spans="1:7" s="37" customFormat="1" ht="102" x14ac:dyDescent="0.2">
      <c r="A8" s="43" t="s">
        <v>113</v>
      </c>
      <c r="B8" s="44" t="s">
        <v>217</v>
      </c>
      <c r="C8" s="15">
        <v>1</v>
      </c>
      <c r="D8" s="45">
        <v>48</v>
      </c>
      <c r="E8" s="16"/>
      <c r="F8" s="46">
        <f>C8*E8*D8</f>
        <v>0</v>
      </c>
      <c r="G8" s="33"/>
    </row>
    <row r="9" spans="1:7" s="37" customFormat="1" ht="51.75" thickBot="1" x14ac:dyDescent="0.25">
      <c r="A9" s="47" t="s">
        <v>166</v>
      </c>
      <c r="B9" s="48" t="s">
        <v>165</v>
      </c>
      <c r="C9" s="13">
        <v>1</v>
      </c>
      <c r="D9" s="49">
        <v>48</v>
      </c>
      <c r="E9" s="19"/>
      <c r="F9" s="51">
        <f>C9*E9*D9</f>
        <v>0</v>
      </c>
      <c r="G9" s="33"/>
    </row>
    <row r="10" spans="1:7" s="37" customFormat="1" ht="6.4" customHeight="1" thickBot="1" x14ac:dyDescent="0.25">
      <c r="A10" s="52"/>
      <c r="B10" s="53"/>
      <c r="C10" s="20"/>
      <c r="D10" s="54"/>
      <c r="E10" s="55"/>
      <c r="F10" s="56"/>
      <c r="G10" s="33"/>
    </row>
    <row r="11" spans="1:7" s="37" customFormat="1" ht="45.75" customHeight="1" x14ac:dyDescent="0.2">
      <c r="A11" s="57" t="s">
        <v>22</v>
      </c>
      <c r="B11" s="58" t="s">
        <v>218</v>
      </c>
      <c r="C11" s="59" t="s">
        <v>73</v>
      </c>
      <c r="D11" s="59" t="s">
        <v>28</v>
      </c>
      <c r="E11" s="59" t="s">
        <v>80</v>
      </c>
      <c r="F11" s="60" t="s">
        <v>27</v>
      </c>
      <c r="G11" s="33"/>
    </row>
    <row r="12" spans="1:7" s="37" customFormat="1" ht="89.25" x14ac:dyDescent="0.2">
      <c r="A12" s="61" t="s">
        <v>167</v>
      </c>
      <c r="B12" s="62" t="s">
        <v>246</v>
      </c>
      <c r="C12" s="6">
        <v>1</v>
      </c>
      <c r="D12" s="63">
        <v>48</v>
      </c>
      <c r="E12" s="8"/>
      <c r="F12" s="64">
        <f>C12*E12*D12</f>
        <v>0</v>
      </c>
      <c r="G12" s="33"/>
    </row>
    <row r="13" spans="1:7" s="37" customFormat="1" ht="51.75" thickBot="1" x14ac:dyDescent="0.25">
      <c r="A13" s="47" t="s">
        <v>168</v>
      </c>
      <c r="B13" s="48" t="s">
        <v>115</v>
      </c>
      <c r="C13" s="13">
        <v>1</v>
      </c>
      <c r="D13" s="49">
        <v>48</v>
      </c>
      <c r="E13" s="19"/>
      <c r="F13" s="51">
        <f>C13*E13*D13</f>
        <v>0</v>
      </c>
      <c r="G13" s="33"/>
    </row>
    <row r="14" spans="1:7" s="37" customFormat="1" ht="6.4" customHeight="1" thickBot="1" x14ac:dyDescent="0.25">
      <c r="A14" s="65"/>
      <c r="B14" s="66"/>
      <c r="C14" s="18"/>
      <c r="D14" s="67"/>
      <c r="E14" s="68"/>
      <c r="F14" s="69"/>
      <c r="G14" s="33"/>
    </row>
    <row r="15" spans="1:7" s="29" customFormat="1" ht="45.75" customHeight="1" x14ac:dyDescent="0.2">
      <c r="A15" s="38">
        <v>3</v>
      </c>
      <c r="B15" s="274" t="s">
        <v>117</v>
      </c>
      <c r="C15" s="275"/>
      <c r="D15" s="275"/>
      <c r="E15" s="275"/>
      <c r="F15" s="276"/>
      <c r="G15" s="33"/>
    </row>
    <row r="16" spans="1:7" s="37" customFormat="1" ht="45.75" thickBot="1" x14ac:dyDescent="0.25">
      <c r="A16" s="39" t="s">
        <v>118</v>
      </c>
      <c r="B16" s="40" t="s">
        <v>226</v>
      </c>
      <c r="C16" s="41" t="s">
        <v>73</v>
      </c>
      <c r="D16" s="41" t="s">
        <v>28</v>
      </c>
      <c r="E16" s="41" t="s">
        <v>80</v>
      </c>
      <c r="F16" s="42" t="s">
        <v>27</v>
      </c>
      <c r="G16" s="33"/>
    </row>
    <row r="17" spans="1:7" s="37" customFormat="1" ht="102.75" thickBot="1" x14ac:dyDescent="0.25">
      <c r="A17" s="34" t="s">
        <v>119</v>
      </c>
      <c r="B17" s="70" t="s">
        <v>169</v>
      </c>
      <c r="C17" s="15">
        <v>1</v>
      </c>
      <c r="D17" s="45">
        <v>48</v>
      </c>
      <c r="E17" s="16"/>
      <c r="F17" s="46">
        <f>C17*E17*D17</f>
        <v>0</v>
      </c>
      <c r="G17" s="33"/>
    </row>
    <row r="18" spans="1:7" s="37" customFormat="1" ht="45" x14ac:dyDescent="0.2">
      <c r="A18" s="71" t="s">
        <v>120</v>
      </c>
      <c r="B18" s="72" t="s">
        <v>227</v>
      </c>
      <c r="C18" s="73" t="s">
        <v>73</v>
      </c>
      <c r="D18" s="73" t="s">
        <v>28</v>
      </c>
      <c r="E18" s="73" t="s">
        <v>80</v>
      </c>
      <c r="F18" s="74" t="s">
        <v>27</v>
      </c>
      <c r="G18" s="33"/>
    </row>
    <row r="19" spans="1:7" s="37" customFormat="1" ht="90" thickBot="1" x14ac:dyDescent="0.25">
      <c r="A19" s="47" t="s">
        <v>121</v>
      </c>
      <c r="B19" s="75" t="s">
        <v>245</v>
      </c>
      <c r="C19" s="13">
        <v>1</v>
      </c>
      <c r="D19" s="49">
        <v>48</v>
      </c>
      <c r="E19" s="19"/>
      <c r="F19" s="51">
        <f>C19*E19*D19</f>
        <v>0</v>
      </c>
      <c r="G19" s="33"/>
    </row>
    <row r="20" spans="1:7" s="37" customFormat="1" ht="45" x14ac:dyDescent="0.2">
      <c r="A20" s="71" t="s">
        <v>122</v>
      </c>
      <c r="B20" s="72" t="s">
        <v>225</v>
      </c>
      <c r="C20" s="73" t="s">
        <v>73</v>
      </c>
      <c r="D20" s="73" t="s">
        <v>28</v>
      </c>
      <c r="E20" s="73" t="s">
        <v>80</v>
      </c>
      <c r="F20" s="74" t="s">
        <v>27</v>
      </c>
      <c r="G20" s="33"/>
    </row>
    <row r="21" spans="1:7" s="37" customFormat="1" ht="51" x14ac:dyDescent="0.2">
      <c r="A21" s="61" t="s">
        <v>123</v>
      </c>
      <c r="B21" s="76" t="s">
        <v>224</v>
      </c>
      <c r="C21" s="6">
        <v>1</v>
      </c>
      <c r="D21" s="63">
        <v>48</v>
      </c>
      <c r="E21" s="8"/>
      <c r="F21" s="64">
        <f>C21*E21*D21</f>
        <v>0</v>
      </c>
      <c r="G21" s="33"/>
    </row>
    <row r="22" spans="1:7" s="37" customFormat="1" ht="75.75" customHeight="1" x14ac:dyDescent="0.2">
      <c r="A22" s="61" t="s">
        <v>124</v>
      </c>
      <c r="B22" s="77" t="s">
        <v>223</v>
      </c>
      <c r="C22" s="6">
        <v>1</v>
      </c>
      <c r="D22" s="63">
        <v>48</v>
      </c>
      <c r="E22" s="8"/>
      <c r="F22" s="64">
        <f>C22*E22*D22</f>
        <v>0</v>
      </c>
      <c r="G22" s="33"/>
    </row>
    <row r="23" spans="1:7" s="37" customFormat="1" ht="6.4" customHeight="1" thickBot="1" x14ac:dyDescent="0.25">
      <c r="A23" s="65"/>
      <c r="B23" s="66"/>
      <c r="C23" s="18"/>
      <c r="D23" s="67"/>
      <c r="E23" s="68"/>
      <c r="F23" s="69"/>
      <c r="G23" s="33"/>
    </row>
    <row r="24" spans="1:7" s="29" customFormat="1" ht="45.75" customHeight="1" x14ac:dyDescent="0.2">
      <c r="A24" s="279">
        <v>4</v>
      </c>
      <c r="B24" s="274" t="s">
        <v>170</v>
      </c>
      <c r="C24" s="275"/>
      <c r="D24" s="275"/>
      <c r="E24" s="275"/>
      <c r="F24" s="276"/>
      <c r="G24" s="33"/>
    </row>
    <row r="25" spans="1:7" s="37" customFormat="1" ht="45" x14ac:dyDescent="0.2">
      <c r="A25" s="280"/>
      <c r="B25" s="78" t="s">
        <v>171</v>
      </c>
      <c r="C25" s="41" t="s">
        <v>73</v>
      </c>
      <c r="D25" s="41" t="s">
        <v>28</v>
      </c>
      <c r="E25" s="41" t="s">
        <v>80</v>
      </c>
      <c r="F25" s="42" t="s">
        <v>27</v>
      </c>
      <c r="G25" s="33"/>
    </row>
    <row r="26" spans="1:7" s="80" customFormat="1" ht="76.5" x14ac:dyDescent="0.2">
      <c r="A26" s="61" t="s">
        <v>83</v>
      </c>
      <c r="B26" s="76" t="s">
        <v>172</v>
      </c>
      <c r="C26" s="6">
        <v>1</v>
      </c>
      <c r="D26" s="63">
        <v>48</v>
      </c>
      <c r="E26" s="8"/>
      <c r="F26" s="64">
        <f t="shared" ref="F26" si="0">C26*E26*D26</f>
        <v>0</v>
      </c>
      <c r="G26" s="79"/>
    </row>
    <row r="27" spans="1:7" s="80" customFormat="1" ht="77.25" thickBot="1" x14ac:dyDescent="0.25">
      <c r="A27" s="47" t="s">
        <v>219</v>
      </c>
      <c r="B27" s="48" t="s">
        <v>247</v>
      </c>
      <c r="C27" s="6">
        <v>1</v>
      </c>
      <c r="D27" s="63">
        <v>48</v>
      </c>
      <c r="E27" s="19"/>
      <c r="F27" s="64">
        <f>C27*E27*D27</f>
        <v>0</v>
      </c>
      <c r="G27" s="79"/>
    </row>
    <row r="28" spans="1:7" s="37" customFormat="1" ht="6.4" customHeight="1" thickBot="1" x14ac:dyDescent="0.25">
      <c r="A28" s="65"/>
      <c r="B28" s="66"/>
      <c r="C28" s="18"/>
      <c r="D28" s="67"/>
      <c r="E28" s="68"/>
      <c r="F28" s="69"/>
      <c r="G28" s="33"/>
    </row>
    <row r="29" spans="1:7" s="29" customFormat="1" ht="45.75" customHeight="1" x14ac:dyDescent="0.2">
      <c r="A29" s="279">
        <v>5</v>
      </c>
      <c r="B29" s="274" t="s">
        <v>173</v>
      </c>
      <c r="C29" s="275"/>
      <c r="D29" s="275"/>
      <c r="E29" s="275"/>
      <c r="F29" s="276"/>
      <c r="G29" s="33"/>
    </row>
    <row r="30" spans="1:7" s="37" customFormat="1" ht="45" x14ac:dyDescent="0.2">
      <c r="A30" s="280"/>
      <c r="B30" s="78" t="s">
        <v>174</v>
      </c>
      <c r="C30" s="41" t="s">
        <v>73</v>
      </c>
      <c r="D30" s="41" t="s">
        <v>28</v>
      </c>
      <c r="E30" s="41" t="s">
        <v>80</v>
      </c>
      <c r="F30" s="42" t="s">
        <v>27</v>
      </c>
      <c r="G30" s="33"/>
    </row>
    <row r="31" spans="1:7" s="80" customFormat="1" ht="89.25" x14ac:dyDescent="0.2">
      <c r="A31" s="61" t="s">
        <v>176</v>
      </c>
      <c r="B31" s="77" t="s">
        <v>248</v>
      </c>
      <c r="C31" s="6">
        <v>1</v>
      </c>
      <c r="D31" s="63">
        <v>48</v>
      </c>
      <c r="E31" s="8"/>
      <c r="F31" s="64">
        <f t="shared" ref="F31" si="1">C31*E31*D31</f>
        <v>0</v>
      </c>
      <c r="G31" s="79"/>
    </row>
    <row r="32" spans="1:7" s="80" customFormat="1" ht="39" thickBot="1" x14ac:dyDescent="0.25">
      <c r="A32" s="47" t="s">
        <v>177</v>
      </c>
      <c r="B32" s="81" t="s">
        <v>175</v>
      </c>
      <c r="C32" s="13">
        <v>1</v>
      </c>
      <c r="D32" s="49">
        <v>48</v>
      </c>
      <c r="E32" s="19"/>
      <c r="F32" s="51">
        <f t="shared" ref="F32" si="2">C32*E32*D32</f>
        <v>0</v>
      </c>
      <c r="G32" s="79"/>
    </row>
    <row r="33" spans="1:8" s="37" customFormat="1" ht="6.4" customHeight="1" thickBot="1" x14ac:dyDescent="0.25">
      <c r="A33" s="52"/>
      <c r="B33" s="53"/>
      <c r="C33" s="20"/>
      <c r="D33" s="54"/>
      <c r="E33" s="55"/>
      <c r="F33" s="56"/>
      <c r="G33" s="33"/>
    </row>
    <row r="34" spans="1:8" s="37" customFormat="1" ht="45" customHeight="1" x14ac:dyDescent="0.2">
      <c r="A34" s="82">
        <v>6</v>
      </c>
      <c r="B34" s="82" t="s">
        <v>139</v>
      </c>
      <c r="C34" s="73" t="s">
        <v>73</v>
      </c>
      <c r="D34" s="73" t="s">
        <v>28</v>
      </c>
      <c r="E34" s="73" t="s">
        <v>80</v>
      </c>
      <c r="F34" s="74" t="s">
        <v>27</v>
      </c>
      <c r="G34" s="33"/>
    </row>
    <row r="35" spans="1:8" s="80" customFormat="1" ht="32.450000000000003" customHeight="1" x14ac:dyDescent="0.2">
      <c r="A35" s="61" t="s">
        <v>210</v>
      </c>
      <c r="B35" s="83" t="s">
        <v>232</v>
      </c>
      <c r="C35" s="6">
        <v>1</v>
      </c>
      <c r="D35" s="84">
        <v>1</v>
      </c>
      <c r="E35" s="8"/>
      <c r="F35" s="85">
        <f t="shared" ref="F35:F37" si="3">C35*E35*D35</f>
        <v>0</v>
      </c>
      <c r="G35" s="79"/>
    </row>
    <row r="36" spans="1:8" s="80" customFormat="1" ht="38.25" customHeight="1" x14ac:dyDescent="0.2">
      <c r="A36" s="61" t="s">
        <v>211</v>
      </c>
      <c r="B36" s="83" t="s">
        <v>231</v>
      </c>
      <c r="C36" s="6">
        <v>1</v>
      </c>
      <c r="D36" s="84">
        <v>1</v>
      </c>
      <c r="E36" s="8"/>
      <c r="F36" s="85">
        <f t="shared" ref="F36" si="4">C36*E36*D36</f>
        <v>0</v>
      </c>
      <c r="G36" s="79"/>
    </row>
    <row r="37" spans="1:8" s="80" customFormat="1" ht="32.450000000000003" customHeight="1" thickBot="1" x14ac:dyDescent="0.25">
      <c r="A37" s="47" t="s">
        <v>212</v>
      </c>
      <c r="B37" s="86" t="s">
        <v>112</v>
      </c>
      <c r="C37" s="24">
        <v>1</v>
      </c>
      <c r="D37" s="87">
        <v>1</v>
      </c>
      <c r="E37" s="19"/>
      <c r="F37" s="88">
        <f t="shared" si="3"/>
        <v>0</v>
      </c>
      <c r="G37" s="79"/>
    </row>
    <row r="38" spans="1:8" s="37" customFormat="1" ht="6.4" customHeight="1" thickBot="1" x14ac:dyDescent="0.25">
      <c r="A38" s="52"/>
      <c r="B38" s="53"/>
      <c r="C38" s="20"/>
      <c r="D38" s="54"/>
      <c r="E38" s="55"/>
      <c r="F38" s="56"/>
      <c r="G38" s="33"/>
    </row>
    <row r="39" spans="1:8" s="37" customFormat="1" ht="39" customHeight="1" x14ac:dyDescent="0.2">
      <c r="A39" s="89">
        <v>7</v>
      </c>
      <c r="B39" s="90" t="s">
        <v>213</v>
      </c>
      <c r="C39" s="285" t="s">
        <v>73</v>
      </c>
      <c r="D39" s="286"/>
      <c r="E39" s="23" t="s">
        <v>215</v>
      </c>
      <c r="F39" s="91" t="s">
        <v>27</v>
      </c>
      <c r="G39" s="33"/>
    </row>
    <row r="40" spans="1:8" s="80" customFormat="1" ht="32.450000000000003" customHeight="1" thickBot="1" x14ac:dyDescent="0.25">
      <c r="A40" s="61" t="s">
        <v>216</v>
      </c>
      <c r="B40" s="92" t="s">
        <v>214</v>
      </c>
      <c r="C40" s="287">
        <v>1</v>
      </c>
      <c r="D40" s="288"/>
      <c r="E40" s="50"/>
      <c r="F40" s="93">
        <f>C40*E40</f>
        <v>0</v>
      </c>
      <c r="G40" s="79"/>
    </row>
    <row r="41" spans="1:8" s="80" customFormat="1" ht="27" customHeight="1" thickBot="1" x14ac:dyDescent="0.25">
      <c r="A41" s="94"/>
      <c r="B41" s="95"/>
      <c r="C41" s="96"/>
      <c r="D41" s="96"/>
      <c r="E41" s="97"/>
      <c r="F41" s="98"/>
      <c r="G41" s="79"/>
    </row>
    <row r="42" spans="1:8" s="80" customFormat="1" ht="30" x14ac:dyDescent="0.2">
      <c r="A42" s="99">
        <v>8</v>
      </c>
      <c r="B42" s="100" t="s">
        <v>244</v>
      </c>
      <c r="C42" s="281" t="s">
        <v>73</v>
      </c>
      <c r="D42" s="282"/>
      <c r="E42" s="101" t="s">
        <v>229</v>
      </c>
      <c r="F42" s="102" t="s">
        <v>91</v>
      </c>
      <c r="G42" s="103"/>
    </row>
    <row r="43" spans="1:8" s="80" customFormat="1" ht="29.1" customHeight="1" x14ac:dyDescent="0.2">
      <c r="A43" s="104" t="s">
        <v>220</v>
      </c>
      <c r="B43" s="105" t="s">
        <v>249</v>
      </c>
      <c r="C43" s="283">
        <v>1</v>
      </c>
      <c r="D43" s="284"/>
      <c r="E43" s="9"/>
      <c r="F43" s="106">
        <f>C43*E43</f>
        <v>0</v>
      </c>
      <c r="G43" s="103"/>
      <c r="H43" s="5"/>
    </row>
    <row r="44" spans="1:8" s="80" customFormat="1" ht="15" customHeight="1" x14ac:dyDescent="0.2">
      <c r="A44" s="107" t="s">
        <v>221</v>
      </c>
      <c r="B44" s="105" t="s">
        <v>208</v>
      </c>
      <c r="C44" s="283">
        <v>1</v>
      </c>
      <c r="D44" s="284"/>
      <c r="E44" s="9"/>
      <c r="F44" s="106">
        <f>C44*E44</f>
        <v>0</v>
      </c>
      <c r="G44" s="103"/>
    </row>
    <row r="45" spans="1:8" s="80" customFormat="1" ht="29.25" thickBot="1" x14ac:dyDescent="0.25">
      <c r="A45" s="108" t="s">
        <v>222</v>
      </c>
      <c r="B45" s="86" t="s">
        <v>233</v>
      </c>
      <c r="C45" s="277">
        <v>1</v>
      </c>
      <c r="D45" s="278"/>
      <c r="E45" s="14"/>
      <c r="F45" s="109">
        <f>C45*E45</f>
        <v>0</v>
      </c>
      <c r="G45" s="103"/>
    </row>
    <row r="46" spans="1:8" s="80" customFormat="1" ht="15.75" customHeight="1" thickBot="1" x14ac:dyDescent="0.25">
      <c r="A46" s="94"/>
      <c r="B46" s="95"/>
      <c r="C46" s="96"/>
      <c r="D46" s="96"/>
      <c r="E46" s="97"/>
      <c r="F46" s="98"/>
      <c r="G46" s="103"/>
    </row>
    <row r="47" spans="1:8" s="80" customFormat="1" ht="15.75" customHeight="1" x14ac:dyDescent="0.2">
      <c r="A47" s="267" t="s">
        <v>243</v>
      </c>
      <c r="B47" s="268"/>
      <c r="C47" s="268"/>
      <c r="D47" s="268"/>
      <c r="E47" s="269"/>
      <c r="F47" s="110">
        <f>F4</f>
        <v>0</v>
      </c>
      <c r="G47" s="103"/>
    </row>
    <row r="48" spans="1:8" s="80" customFormat="1" ht="36.75" customHeight="1" x14ac:dyDescent="0.2">
      <c r="A48" s="289" t="s">
        <v>230</v>
      </c>
      <c r="B48" s="290"/>
      <c r="C48" s="290"/>
      <c r="D48" s="290"/>
      <c r="E48" s="290"/>
      <c r="F48" s="111">
        <f>F49+F50</f>
        <v>0</v>
      </c>
      <c r="G48" s="103"/>
    </row>
    <row r="49" spans="1:7" ht="15" customHeight="1" x14ac:dyDescent="0.25">
      <c r="A49" s="293" t="s">
        <v>242</v>
      </c>
      <c r="B49" s="294"/>
      <c r="C49" s="294"/>
      <c r="D49" s="294"/>
      <c r="E49" s="294"/>
      <c r="F49" s="112">
        <f>SUM(F8:F39)</f>
        <v>0</v>
      </c>
      <c r="G49" s="103"/>
    </row>
    <row r="50" spans="1:7" ht="15.75" customHeight="1" thickBot="1" x14ac:dyDescent="0.3">
      <c r="A50" s="299" t="s">
        <v>84</v>
      </c>
      <c r="B50" s="300"/>
      <c r="C50" s="300"/>
      <c r="D50" s="300"/>
      <c r="E50" s="300"/>
      <c r="F50" s="113">
        <f>SUM(F43:F45)</f>
        <v>0</v>
      </c>
      <c r="G50" s="103"/>
    </row>
    <row r="51" spans="1:7" ht="15" customHeight="1" x14ac:dyDescent="0.25">
      <c r="A51" s="298" t="s">
        <v>29</v>
      </c>
      <c r="B51" s="298"/>
      <c r="C51" s="298"/>
      <c r="D51" s="298"/>
      <c r="E51" s="298"/>
      <c r="F51" s="114">
        <v>0.19</v>
      </c>
      <c r="G51" s="103"/>
    </row>
    <row r="52" spans="1:7" ht="18.75" customHeight="1" thickBot="1" x14ac:dyDescent="0.3">
      <c r="A52" s="291" t="s">
        <v>76</v>
      </c>
      <c r="B52" s="292"/>
      <c r="C52" s="292"/>
      <c r="D52" s="292"/>
      <c r="E52" s="292"/>
      <c r="F52" s="115">
        <f>F47+F48*1.19</f>
        <v>0</v>
      </c>
      <c r="G52" s="103"/>
    </row>
    <row r="53" spans="1:7" x14ac:dyDescent="0.25">
      <c r="A53" s="116"/>
      <c r="B53" s="117"/>
      <c r="C53" s="117"/>
      <c r="D53" s="117"/>
      <c r="E53" s="117"/>
      <c r="F53" s="117"/>
    </row>
    <row r="73" spans="2:2" ht="33.75" x14ac:dyDescent="0.5">
      <c r="B73" s="118"/>
    </row>
    <row r="74" spans="2:2" ht="33.75" x14ac:dyDescent="0.5">
      <c r="B74" s="118"/>
    </row>
  </sheetData>
  <sheetProtection algorithmName="SHA-512" hashValue="XJ1F5rB/aIHl6m61H1YH42VOBwvtHCUM+bJn7W+AWbVfk963PtvO/a1wZ9i1iFDVS7L7m0PmKv/lXIcLwzu3ZQ==" saltValue="DIwh8DOcCXBotDZSuEfTeQ==" spinCount="100000" sheet="1" objects="1" scenarios="1"/>
  <mergeCells count="23">
    <mergeCell ref="A48:E48"/>
    <mergeCell ref="A52:E52"/>
    <mergeCell ref="A49:E49"/>
    <mergeCell ref="B2:F2"/>
    <mergeCell ref="B5:F5"/>
    <mergeCell ref="A51:E51"/>
    <mergeCell ref="A50:E50"/>
    <mergeCell ref="A1:F1"/>
    <mergeCell ref="A47:E47"/>
    <mergeCell ref="C3:D3"/>
    <mergeCell ref="C4:D4"/>
    <mergeCell ref="B24:F24"/>
    <mergeCell ref="B29:F29"/>
    <mergeCell ref="C45:D45"/>
    <mergeCell ref="A24:A25"/>
    <mergeCell ref="A29:A30"/>
    <mergeCell ref="B6:F6"/>
    <mergeCell ref="B15:F15"/>
    <mergeCell ref="C42:D42"/>
    <mergeCell ref="C43:D43"/>
    <mergeCell ref="C44:D44"/>
    <mergeCell ref="C39:D39"/>
    <mergeCell ref="C40:D40"/>
  </mergeCells>
  <phoneticPr fontId="12" type="noConversion"/>
  <pageMargins left="0.70866141732283472" right="0.70866141732283472" top="0.78740157480314965" bottom="0.78740157480314965" header="0.31496062992125984" footer="0.31496062992125984"/>
  <pageSetup paperSize="9" scale="45" fitToHeight="0" orientation="portrait" r:id="rId1"/>
  <headerFooter>
    <oddFooter>&amp;LPreisblatt&amp;RSeite &amp;P von &amp;N</oddFooter>
  </headerFooter>
  <ignoredErrors>
    <ignoredError sqref="A8:A9 A12:A13 A17 A19 A21:A22"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e6bfc3-931e-4a0d-abb6-ce71f33eca4e" xsi:nil="true"/>
    <lcf76f155ced4ddcb4097134ff3c332f xmlns="8e2c95c0-2689-460a-8750-b76a9001f4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3234E05CF82142844EC8937142407A" ma:contentTypeVersion="10" ma:contentTypeDescription="Create a new document." ma:contentTypeScope="" ma:versionID="3634ad4389bc1855e3331b08235ebdb8">
  <xsd:schema xmlns:xsd="http://www.w3.org/2001/XMLSchema" xmlns:xs="http://www.w3.org/2001/XMLSchema" xmlns:p="http://schemas.microsoft.com/office/2006/metadata/properties" xmlns:ns2="8e2c95c0-2689-460a-8750-b76a9001f405" xmlns:ns3="6de6bfc3-931e-4a0d-abb6-ce71f33eca4e" targetNamespace="http://schemas.microsoft.com/office/2006/metadata/properties" ma:root="true" ma:fieldsID="0529ff32bb104e20db83f5c6b7596618" ns2:_="" ns3:_="">
    <xsd:import namespace="8e2c95c0-2689-460a-8750-b76a9001f405"/>
    <xsd:import namespace="6de6bfc3-931e-4a0d-abb6-ce71f33eca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95c0-2689-460a-8750-b76a9001f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3a694e3-d318-4b05-8f10-1202efd30c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6bfc3-931e-4a0d-abb6-ce71f33eca4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95febb-2165-4f92-a575-8cc60800ddb7}" ma:internalName="TaxCatchAll" ma:showField="CatchAllData" ma:web="6de6bfc3-931e-4a0d-abb6-ce71f33eca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C98EAD-A06E-4F0B-B4EB-A8975C6AF4F8}">
  <ds:schemaRefs>
    <ds:schemaRef ds:uri="http://schemas.microsoft.com/office/2006/metadata/properties"/>
    <ds:schemaRef ds:uri="http://purl.org/dc/terms/"/>
    <ds:schemaRef ds:uri="8e2c95c0-2689-460a-8750-b76a9001f405"/>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6de6bfc3-931e-4a0d-abb6-ce71f33eca4e"/>
  </ds:schemaRefs>
</ds:datastoreItem>
</file>

<file path=customXml/itemProps2.xml><?xml version="1.0" encoding="utf-8"?>
<ds:datastoreItem xmlns:ds="http://schemas.openxmlformats.org/officeDocument/2006/customXml" ds:itemID="{8727A896-91D4-40F3-B3B3-64FDCDE71D65}">
  <ds:schemaRefs>
    <ds:schemaRef ds:uri="http://schemas.microsoft.com/sharepoint/v3/contenttype/forms"/>
  </ds:schemaRefs>
</ds:datastoreItem>
</file>

<file path=customXml/itemProps3.xml><?xml version="1.0" encoding="utf-8"?>
<ds:datastoreItem xmlns:ds="http://schemas.openxmlformats.org/officeDocument/2006/customXml" ds:itemID="{2E3BA7D7-A26E-4883-85D6-493160E7E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95c0-2689-460a-8750-b76a9001f405"/>
    <ds:schemaRef ds:uri="6de6bfc3-931e-4a0d-abb6-ce71f33eca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Ausfüllhilfe Hinweise</vt:lpstr>
      <vt:lpstr>LB1 - Allg. Anforderungen</vt:lpstr>
      <vt:lpstr>LB2 - Managed Service</vt:lpstr>
      <vt:lpstr>LB - Wertungskriterien</vt:lpstr>
      <vt:lpstr>PB - Preisblatt</vt:lpstr>
      <vt:lpstr>'Ausfüllhilfe Hinweise'!Druckbereich</vt:lpstr>
      <vt:lpstr>'LB - Wertungskriterien'!Druckbereich</vt:lpstr>
      <vt:lpstr>'LB1 - Allg. Anforderungen'!Druckbereich</vt:lpstr>
      <vt:lpstr>'Ausfüllhilfe Hinweise'!Drucktitel</vt:lpstr>
      <vt:lpstr>'LB1 - Allg. Anforderungen'!Drucktitel</vt:lpstr>
      <vt:lpstr>'LB2 - Managed Service'!Drucktitel</vt:lpstr>
    </vt:vector>
  </TitlesOfParts>
  <Manager/>
  <Company>SWR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Bewertungsmatrix für Vergabeverfahren</dc:title>
  <dc:subject>Bewertungsmatrix für Ausschreibung SSO</dc:subject>
  <dc:creator>mrenn@abakus-consulting.org</dc:creator>
  <cp:keywords/>
  <dc:description/>
  <cp:lastModifiedBy>Michael Renn</cp:lastModifiedBy>
  <cp:revision/>
  <cp:lastPrinted>2025-05-02T16:16:15Z</cp:lastPrinted>
  <dcterms:created xsi:type="dcterms:W3CDTF">2004-08-05T13:37:50Z</dcterms:created>
  <dcterms:modified xsi:type="dcterms:W3CDTF">2026-01-07T13:51:30Z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0x0101004B3234E05CF82142844EC8937142407A</vt:lpwstr>
  </property>
  <property fmtid="{D5CDD505-2E9C-101B-9397-08002B2CF9AE}" pid="3" name="Order">
    <vt:r8>25182400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